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LP-14 OKUMURA\Dropbox\0001_2023\003_BOOSTER\オーダーフォーム\"/>
    </mc:Choice>
  </mc:AlternateContent>
  <xr:revisionPtr revIDLastSave="0" documentId="13_ncr:1_{64D523A5-B535-4F3A-9CC1-FB76A0AB91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OSTER" sheetId="1" r:id="rId1"/>
    <sheet name="NEW JANコード_2023" sheetId="4" r:id="rId2"/>
    <sheet name="ILP集計用（入力不要）" sheetId="2" r:id="rId3"/>
  </sheets>
  <definedNames>
    <definedName name="_xlnm._FilterDatabase" localSheetId="2" hidden="1">'ILP集計用（入力不要）'!$A$2:$B$45</definedName>
    <definedName name="_xlnm._FilterDatabase" localSheetId="1" hidden="1">'NEW JANコード_2023'!$A$2:$F$46</definedName>
    <definedName name="_xlnm.Print_Area" localSheetId="0">BOOSTER!$B$1:$S$30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  <c r="F1" i="4" l="1"/>
  <c r="B45" i="2"/>
  <c r="B31" i="2"/>
  <c r="B17" i="2"/>
  <c r="R23" i="1"/>
  <c r="S22" i="1" l="1"/>
  <c r="O22" i="1"/>
  <c r="K22" i="1"/>
  <c r="G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G18" i="1"/>
  <c r="S23" i="1" l="1"/>
  <c r="O23" i="1"/>
  <c r="K23" i="1"/>
  <c r="B3" i="2"/>
  <c r="G16" i="1" l="1"/>
  <c r="G10" i="1"/>
  <c r="G11" i="1"/>
  <c r="G12" i="1"/>
  <c r="G13" i="1"/>
  <c r="G14" i="1"/>
  <c r="G15" i="1"/>
  <c r="G17" i="1"/>
  <c r="G19" i="1"/>
  <c r="G21" i="1"/>
  <c r="G23" i="1" l="1"/>
  <c r="B44" i="2" l="1"/>
  <c r="B43" i="2"/>
  <c r="B42" i="2"/>
  <c r="B41" i="2"/>
  <c r="B40" i="2"/>
  <c r="B39" i="2"/>
  <c r="B38" i="2"/>
  <c r="B37" i="2"/>
  <c r="B36" i="2"/>
  <c r="B35" i="2"/>
  <c r="B34" i="2"/>
  <c r="B33" i="2"/>
  <c r="B32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Q23" i="1" l="1"/>
</calcChain>
</file>

<file path=xl/sharedStrings.xml><?xml version="1.0" encoding="utf-8"?>
<sst xmlns="http://schemas.openxmlformats.org/spreadsheetml/2006/main" count="273" uniqueCount="150">
  <si>
    <t>Kid's Booster</t>
    <phoneticPr fontId="3"/>
  </si>
  <si>
    <t>Standard/Int Booster</t>
    <phoneticPr fontId="3"/>
  </si>
  <si>
    <t>Expert/Racer Booster</t>
    <phoneticPr fontId="3"/>
  </si>
  <si>
    <t>World Cup Booster</t>
    <phoneticPr fontId="3"/>
  </si>
  <si>
    <t>Tricolore</t>
    <phoneticPr fontId="2"/>
  </si>
  <si>
    <t>品番</t>
    <rPh sb="0" eb="2">
      <t>ヒンバン</t>
    </rPh>
    <phoneticPr fontId="2"/>
  </si>
  <si>
    <t>金額</t>
    <rPh sb="0" eb="2">
      <t>キンガク</t>
    </rPh>
    <phoneticPr fontId="2"/>
  </si>
  <si>
    <t>数量</t>
    <rPh sb="0" eb="2">
      <t>スウリョウ</t>
    </rPh>
    <phoneticPr fontId="2"/>
  </si>
  <si>
    <t>カラー</t>
    <phoneticPr fontId="2"/>
  </si>
  <si>
    <t>Black</t>
    <phoneticPr fontId="2"/>
  </si>
  <si>
    <t>Blue</t>
    <phoneticPr fontId="2"/>
  </si>
  <si>
    <t>Green</t>
    <phoneticPr fontId="2"/>
  </si>
  <si>
    <t>Pink</t>
    <phoneticPr fontId="2"/>
  </si>
  <si>
    <t>Red</t>
    <phoneticPr fontId="2"/>
  </si>
  <si>
    <t>Yellow</t>
    <phoneticPr fontId="2"/>
  </si>
  <si>
    <t>Zebra</t>
    <phoneticPr fontId="2"/>
  </si>
  <si>
    <t>Rainbow</t>
    <phoneticPr fontId="2"/>
  </si>
  <si>
    <t>Argyle</t>
    <phoneticPr fontId="2"/>
  </si>
  <si>
    <t>TOTAL</t>
    <phoneticPr fontId="2"/>
  </si>
  <si>
    <t>B0217</t>
  </si>
  <si>
    <t>B021BL7</t>
  </si>
  <si>
    <t>B021GN7</t>
  </si>
  <si>
    <t>B021PK7</t>
  </si>
  <si>
    <t>B021RD7</t>
  </si>
  <si>
    <t>B021YL7</t>
  </si>
  <si>
    <t>B021ZB7</t>
  </si>
  <si>
    <t>B021RB7</t>
  </si>
  <si>
    <t>B021AG7</t>
  </si>
  <si>
    <t>B021TR7</t>
  </si>
  <si>
    <t>B021CM7</t>
  </si>
  <si>
    <t>B0317</t>
  </si>
  <si>
    <t>B031BL7</t>
  </si>
  <si>
    <t>B031GN7</t>
  </si>
  <si>
    <t>B031OG7</t>
  </si>
  <si>
    <t>B031PK7</t>
  </si>
  <si>
    <t>B031RD7</t>
  </si>
  <si>
    <t>B031YL7</t>
  </si>
  <si>
    <t>B031ZB7</t>
  </si>
  <si>
    <t>B031RB7</t>
  </si>
  <si>
    <t>B031AG7</t>
  </si>
  <si>
    <t>B031TR7</t>
  </si>
  <si>
    <t>B031CM7</t>
  </si>
  <si>
    <t>B0417</t>
  </si>
  <si>
    <t>B041BL7</t>
  </si>
  <si>
    <t>B041GN7</t>
  </si>
  <si>
    <t>B041OG7</t>
  </si>
  <si>
    <t>B041PK7</t>
  </si>
  <si>
    <t>B041RD7</t>
  </si>
  <si>
    <t>B041YL7</t>
  </si>
  <si>
    <t>B041ZB7</t>
  </si>
  <si>
    <t>B041RB7</t>
  </si>
  <si>
    <t>B041AG7</t>
  </si>
  <si>
    <t>B041TR7</t>
  </si>
  <si>
    <t>B041CM7</t>
  </si>
  <si>
    <t>ご発注日　　　　　/　　　　　/</t>
    <rPh sb="1" eb="3">
      <t>ハッチュウ</t>
    </rPh>
    <rPh sb="3" eb="4">
      <t>ビ</t>
    </rPh>
    <phoneticPr fontId="2"/>
  </si>
  <si>
    <t>Total</t>
    <phoneticPr fontId="2"/>
  </si>
  <si>
    <t>B0217</t>
    <phoneticPr fontId="2"/>
  </si>
  <si>
    <t>B021BL7</t>
    <phoneticPr fontId="3"/>
  </si>
  <si>
    <t>B021GN7</t>
    <phoneticPr fontId="3"/>
  </si>
  <si>
    <t>B021PK7</t>
    <phoneticPr fontId="2"/>
  </si>
  <si>
    <t>B021RD7</t>
    <phoneticPr fontId="2"/>
  </si>
  <si>
    <t>B021YL7</t>
    <phoneticPr fontId="2"/>
  </si>
  <si>
    <t>B021ZB7</t>
    <phoneticPr fontId="2"/>
  </si>
  <si>
    <t>B021RB7</t>
    <phoneticPr fontId="2"/>
  </si>
  <si>
    <t>B021AG7</t>
    <phoneticPr fontId="2"/>
  </si>
  <si>
    <t>B021TR7</t>
    <phoneticPr fontId="2"/>
  </si>
  <si>
    <t>B0317</t>
    <phoneticPr fontId="2"/>
  </si>
  <si>
    <t>B031BL7</t>
    <phoneticPr fontId="2"/>
  </si>
  <si>
    <t>B031GN7</t>
    <phoneticPr fontId="2"/>
  </si>
  <si>
    <t>B031OG7</t>
    <phoneticPr fontId="2"/>
  </si>
  <si>
    <t>B031PK7</t>
    <phoneticPr fontId="2"/>
  </si>
  <si>
    <t>B031RD7</t>
    <phoneticPr fontId="2"/>
  </si>
  <si>
    <t>B031YL7</t>
    <phoneticPr fontId="2"/>
  </si>
  <si>
    <t>B031ZB7</t>
    <phoneticPr fontId="2"/>
  </si>
  <si>
    <t>B031RB7</t>
    <phoneticPr fontId="2"/>
  </si>
  <si>
    <t>B031AG7</t>
    <phoneticPr fontId="2"/>
  </si>
  <si>
    <t>B031TR7</t>
    <phoneticPr fontId="2"/>
  </si>
  <si>
    <t>B0417</t>
    <phoneticPr fontId="2"/>
  </si>
  <si>
    <t>B041BL7</t>
    <phoneticPr fontId="2"/>
  </si>
  <si>
    <t>B041GN7</t>
    <phoneticPr fontId="2"/>
  </si>
  <si>
    <t>B041OG7</t>
    <phoneticPr fontId="2"/>
  </si>
  <si>
    <t>B041PK7</t>
    <phoneticPr fontId="2"/>
  </si>
  <si>
    <t>B041RD7</t>
    <phoneticPr fontId="2"/>
  </si>
  <si>
    <t>B041YL7</t>
    <phoneticPr fontId="2"/>
  </si>
  <si>
    <t>B041ZB7</t>
    <phoneticPr fontId="2"/>
  </si>
  <si>
    <t>B041RB7</t>
    <phoneticPr fontId="2"/>
  </si>
  <si>
    <t>B041AG7</t>
    <phoneticPr fontId="2"/>
  </si>
  <si>
    <t>B041TR7</t>
    <phoneticPr fontId="2"/>
  </si>
  <si>
    <t>Camo</t>
  </si>
  <si>
    <t>B021CH7</t>
    <phoneticPr fontId="2"/>
  </si>
  <si>
    <t>B031CH7</t>
    <phoneticPr fontId="2"/>
  </si>
  <si>
    <t>B041CH7</t>
    <phoneticPr fontId="2"/>
  </si>
  <si>
    <t>Orange</t>
    <phoneticPr fontId="2"/>
  </si>
  <si>
    <t>B021CH7</t>
    <phoneticPr fontId="6"/>
  </si>
  <si>
    <t>B031CH7</t>
    <phoneticPr fontId="6"/>
  </si>
  <si>
    <t>B041CH7</t>
    <phoneticPr fontId="6"/>
  </si>
  <si>
    <t>品番</t>
    <rPh sb="0" eb="2">
      <t>ヒンバン</t>
    </rPh>
    <phoneticPr fontId="6"/>
  </si>
  <si>
    <t>数量</t>
    <rPh sb="0" eb="2">
      <t>スウリョウ</t>
    </rPh>
    <phoneticPr fontId="6"/>
  </si>
  <si>
    <t>ORDER  FAX / 0798-71-0044  E-MAIL / info@ilp-inc.jp</t>
    <phoneticPr fontId="2"/>
  </si>
  <si>
    <t>B011AG7</t>
  </si>
  <si>
    <t>B011AG7</t>
    <phoneticPr fontId="2"/>
  </si>
  <si>
    <t>B021OG7</t>
    <phoneticPr fontId="2"/>
  </si>
  <si>
    <t>B021OG7</t>
    <phoneticPr fontId="6"/>
  </si>
  <si>
    <t>B021GE7</t>
  </si>
  <si>
    <t>B021GE7</t>
    <phoneticPr fontId="2"/>
  </si>
  <si>
    <t>B031GE7</t>
  </si>
  <si>
    <t>B031GE7</t>
    <phoneticPr fontId="2"/>
  </si>
  <si>
    <t>B041GE7</t>
  </si>
  <si>
    <t>B041GE7</t>
    <phoneticPr fontId="2"/>
  </si>
  <si>
    <t>御社名</t>
    <rPh sb="0" eb="3">
      <t>オンシャメイ</t>
    </rPh>
    <phoneticPr fontId="4"/>
  </si>
  <si>
    <t>checkered</t>
  </si>
  <si>
    <t>JAN</t>
    <phoneticPr fontId="2"/>
  </si>
  <si>
    <t>品名</t>
    <rPh sb="0" eb="2">
      <t>ヒンメイ</t>
    </rPh>
    <phoneticPr fontId="2"/>
  </si>
  <si>
    <t>上代</t>
    <rPh sb="0" eb="2">
      <t>ジョウダイ</t>
    </rPh>
    <phoneticPr fontId="2"/>
  </si>
  <si>
    <t>Kid's Booster</t>
  </si>
  <si>
    <t>Argyle</t>
  </si>
  <si>
    <t>Standard/Int Booster</t>
  </si>
  <si>
    <t>BLACK</t>
  </si>
  <si>
    <t>Blue</t>
  </si>
  <si>
    <t>B021CH7</t>
  </si>
  <si>
    <t>Checkered</t>
    <phoneticPr fontId="2"/>
  </si>
  <si>
    <t>Green</t>
  </si>
  <si>
    <t>B021OG7</t>
  </si>
  <si>
    <t>Orange</t>
  </si>
  <si>
    <t>Pink</t>
  </si>
  <si>
    <t>Rainbow</t>
  </si>
  <si>
    <t>Red</t>
  </si>
  <si>
    <t>Tricolore</t>
  </si>
  <si>
    <t>Yellow</t>
  </si>
  <si>
    <t>Zebra</t>
  </si>
  <si>
    <t>Expert/Racer Booster</t>
  </si>
  <si>
    <t>B031CH7</t>
  </si>
  <si>
    <t>World Cup Booster</t>
  </si>
  <si>
    <t>B041CH7</t>
  </si>
  <si>
    <t>Orrange</t>
  </si>
  <si>
    <t>B051AG7</t>
  </si>
  <si>
    <t>BOOSTERSTRAP WC ｴｷｽﾄﾗﾊｰﾄﾞ</t>
  </si>
  <si>
    <t>German</t>
    <phoneticPr fontId="2"/>
  </si>
  <si>
    <t>発注数</t>
    <rPh sb="0" eb="3">
      <t>ハッチュウスウ</t>
    </rPh>
    <phoneticPr fontId="2"/>
  </si>
  <si>
    <t>German</t>
    <phoneticPr fontId="26"/>
  </si>
  <si>
    <r>
      <t xml:space="preserve"> </t>
    </r>
    <r>
      <rPr>
        <b/>
        <sz val="24"/>
        <color rgb="FFFF0000"/>
        <rFont val="メイリオ"/>
        <family val="3"/>
        <charset val="128"/>
      </rPr>
      <t>NEW!!</t>
    </r>
    <r>
      <rPr>
        <b/>
        <sz val="24"/>
        <rFont val="メイリオ"/>
        <family val="3"/>
        <charset val="128"/>
      </rPr>
      <t xml:space="preserve"> 2023-2024 BOOSTERSTRAP </t>
    </r>
    <r>
      <rPr>
        <b/>
        <sz val="24"/>
        <color indexed="10"/>
        <rFont val="メイリオ"/>
        <family val="3"/>
        <charset val="128"/>
      </rPr>
      <t xml:space="preserve">LIMITED EDITION </t>
    </r>
    <r>
      <rPr>
        <b/>
        <sz val="24"/>
        <rFont val="メイリオ"/>
        <family val="3"/>
        <charset val="128"/>
      </rPr>
      <t>ORDER FORM</t>
    </r>
    <phoneticPr fontId="2"/>
  </si>
  <si>
    <t>2023/1/23改訂</t>
    <rPh sb="9" eb="11">
      <t>カイテイ</t>
    </rPh>
    <phoneticPr fontId="2"/>
  </si>
  <si>
    <t>※FO特典:ご発注10本ごとに1本（B0317）を完納時にプレゼント。FOお引取り期限は2023年10月31日までとします。</t>
    <rPh sb="3" eb="5">
      <t>トクテン</t>
    </rPh>
    <rPh sb="7" eb="9">
      <t>ハッチュウ</t>
    </rPh>
    <rPh sb="11" eb="12">
      <t>ホン</t>
    </rPh>
    <rPh sb="16" eb="17">
      <t>ホン</t>
    </rPh>
    <rPh sb="25" eb="27">
      <t>カンノウ</t>
    </rPh>
    <rPh sb="27" eb="28">
      <t>ジ</t>
    </rPh>
    <rPh sb="38" eb="40">
      <t>ヒキト</t>
    </rPh>
    <rPh sb="41" eb="43">
      <t>キゲン</t>
    </rPh>
    <rPh sb="48" eb="49">
      <t>ネン</t>
    </rPh>
    <rPh sb="51" eb="52">
      <t>ガツ</t>
    </rPh>
    <rPh sb="54" eb="55">
      <t>ニチ</t>
    </rPh>
    <phoneticPr fontId="2"/>
  </si>
  <si>
    <t>FO締め切り　2023年2月10日（金）ご発注は出荷単位10本以上で承ります。</t>
    <rPh sb="2" eb="3">
      <t>シ</t>
    </rPh>
    <rPh sb="4" eb="5">
      <t>キ</t>
    </rPh>
    <rPh sb="11" eb="12">
      <t>ネン</t>
    </rPh>
    <rPh sb="13" eb="14">
      <t>ガツ</t>
    </rPh>
    <rPh sb="16" eb="17">
      <t>ニチ</t>
    </rPh>
    <rPh sb="18" eb="19">
      <t>キン</t>
    </rPh>
    <phoneticPr fontId="2"/>
  </si>
  <si>
    <t>6月</t>
    <rPh sb="1" eb="2">
      <t>ガツ</t>
    </rPh>
    <phoneticPr fontId="6"/>
  </si>
  <si>
    <t>9月</t>
    <rPh sb="1" eb="2">
      <t>ガツ</t>
    </rPh>
    <phoneticPr fontId="6"/>
  </si>
  <si>
    <t>10月</t>
    <rPh sb="2" eb="3">
      <t>ガツ</t>
    </rPh>
    <phoneticPr fontId="6"/>
  </si>
  <si>
    <t>▼こちらからお選びください</t>
    <rPh sb="7" eb="8">
      <t>エラ</t>
    </rPh>
    <phoneticPr fontId="6"/>
  </si>
  <si>
    <t>納期</t>
    <rPh sb="0" eb="2">
      <t>ノウキ</t>
    </rPh>
    <phoneticPr fontId="6"/>
  </si>
  <si>
    <t>ご希望納期</t>
    <rPh sb="1" eb="3">
      <t>キボウ</t>
    </rPh>
    <rPh sb="3" eb="5">
      <t>ノウキ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</si>
</sst>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_-&quot;€&quot;\ * #,##0.00_-;\-&quot;€&quot;\ * #,##0.00_-;_-&quot;€&quot;\ * &quot;-&quot;??_-;_-@_-"/>
    <numFmt numFmtId="177" formatCode="_-* #,##0.00_-;\-* #,##0.00_-;_-* &quot;-&quot;??_-;_-@_-"/>
    <numFmt numFmtId="178" formatCode="0_ "/>
    <numFmt numFmtId="179" formatCode="&quot;¥&quot;#,##0_);[Red]\(&quot;¥&quot;#,##0\)"/>
    <numFmt numFmtId="180" formatCode="0_);[Red]\(0\)"/>
  </numFmts>
  <fonts count="29">
    <font>
      <sz val="11"/>
      <color theme="1"/>
      <name val="ＭＳ Ｐゴシック"/>
      <family val="3"/>
      <charset val="128"/>
      <scheme val="minor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12"/>
      <name val="メイリオ"/>
      <family val="3"/>
      <charset val="128"/>
    </font>
    <font>
      <b/>
      <u/>
      <sz val="18"/>
      <name val="メイリオ"/>
      <family val="3"/>
      <charset val="128"/>
    </font>
    <font>
      <b/>
      <sz val="20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b/>
      <sz val="24"/>
      <color indexed="10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b/>
      <sz val="1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rgb="FFFF0000"/>
      <name val="メイリオ"/>
      <family val="3"/>
      <charset val="128"/>
    </font>
    <font>
      <b/>
      <strike/>
      <sz val="12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2"/>
      <name val="Arial Unicode MS"/>
      <family val="3"/>
      <charset val="128"/>
    </font>
    <font>
      <b/>
      <sz val="2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Yu Gothic Medium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Yu Gothic Medium"/>
      <family val="2"/>
      <charset val="128"/>
    </font>
    <font>
      <b/>
      <u/>
      <sz val="16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6" fontId="18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2" fillId="0" borderId="0" xfId="5" applyFont="1"/>
    <xf numFmtId="0" fontId="13" fillId="0" borderId="41" xfId="5" applyFont="1" applyBorder="1" applyAlignment="1" applyProtection="1">
      <alignment horizontal="center" vertical="center"/>
      <protection locked="0"/>
    </xf>
    <xf numFmtId="0" fontId="13" fillId="0" borderId="43" xfId="5" applyFont="1" applyBorder="1" applyAlignment="1" applyProtection="1">
      <alignment horizontal="center" vertical="center"/>
      <protection locked="0"/>
    </xf>
    <xf numFmtId="0" fontId="14" fillId="0" borderId="41" xfId="5" applyFont="1" applyBorder="1" applyAlignment="1">
      <alignment horizontal="center" vertical="center"/>
    </xf>
    <xf numFmtId="0" fontId="12" fillId="0" borderId="0" xfId="5" applyFont="1" applyAlignment="1">
      <alignment vertical="center"/>
    </xf>
    <xf numFmtId="0" fontId="7" fillId="0" borderId="2" xfId="5" applyFont="1" applyBorder="1" applyAlignment="1">
      <alignment horizontal="center" vertical="center"/>
    </xf>
    <xf numFmtId="6" fontId="7" fillId="0" borderId="3" xfId="3" applyFont="1" applyBorder="1" applyAlignment="1" applyProtection="1">
      <alignment horizontal="center" vertical="center"/>
    </xf>
    <xf numFmtId="6" fontId="7" fillId="0" borderId="12" xfId="3" applyFont="1" applyBorder="1" applyAlignment="1" applyProtection="1">
      <alignment horizontal="center" vertical="center"/>
    </xf>
    <xf numFmtId="6" fontId="7" fillId="0" borderId="42" xfId="3" applyFont="1" applyBorder="1" applyAlignment="1" applyProtection="1">
      <alignment horizontal="center" vertical="center"/>
    </xf>
    <xf numFmtId="6" fontId="7" fillId="0" borderId="4" xfId="3" applyFont="1" applyBorder="1" applyAlignment="1" applyProtection="1">
      <alignment horizontal="center" vertical="center"/>
    </xf>
    <xf numFmtId="6" fontId="7" fillId="0" borderId="21" xfId="3" applyFont="1" applyBorder="1" applyAlignment="1" applyProtection="1">
      <alignment horizontal="center" vertical="center"/>
    </xf>
    <xf numFmtId="6" fontId="7" fillId="0" borderId="4" xfId="3" applyFont="1" applyBorder="1" applyAlignment="1" applyProtection="1">
      <alignment horizontal="center" vertical="center"/>
      <protection locked="0"/>
    </xf>
    <xf numFmtId="6" fontId="7" fillId="0" borderId="42" xfId="3" applyFont="1" applyBorder="1" applyAlignment="1" applyProtection="1">
      <alignment horizontal="center" vertical="center"/>
      <protection locked="0"/>
    </xf>
    <xf numFmtId="0" fontId="12" fillId="0" borderId="5" xfId="5" applyFont="1" applyBorder="1" applyAlignment="1">
      <alignment vertical="center"/>
    </xf>
    <xf numFmtId="0" fontId="15" fillId="0" borderId="22" xfId="5" applyFont="1" applyBorder="1" applyAlignment="1">
      <alignment horizontal="center" vertical="center"/>
    </xf>
    <xf numFmtId="6" fontId="7" fillId="0" borderId="10" xfId="3" applyFont="1" applyBorder="1" applyAlignment="1" applyProtection="1">
      <alignment horizontal="center" vertical="center"/>
    </xf>
    <xf numFmtId="6" fontId="12" fillId="0" borderId="41" xfId="5" applyNumberFormat="1" applyFont="1" applyBorder="1" applyAlignment="1">
      <alignment vertical="center"/>
    </xf>
    <xf numFmtId="6" fontId="7" fillId="0" borderId="16" xfId="3" applyFont="1" applyBorder="1" applyAlignment="1" applyProtection="1">
      <alignment horizontal="center" vertical="center"/>
    </xf>
    <xf numFmtId="6" fontId="7" fillId="0" borderId="15" xfId="3" applyFont="1" applyBorder="1" applyAlignment="1" applyProtection="1">
      <alignment horizontal="center" vertical="center"/>
    </xf>
    <xf numFmtId="0" fontId="16" fillId="0" borderId="38" xfId="5" applyFont="1" applyBorder="1" applyAlignment="1" applyProtection="1">
      <alignment horizontal="center" vertical="center"/>
      <protection locked="0"/>
    </xf>
    <xf numFmtId="6" fontId="7" fillId="0" borderId="20" xfId="3" applyFont="1" applyBorder="1" applyAlignment="1" applyProtection="1">
      <alignment horizontal="center" vertical="center"/>
    </xf>
    <xf numFmtId="6" fontId="7" fillId="0" borderId="14" xfId="3" applyFont="1" applyBorder="1" applyAlignment="1" applyProtection="1">
      <alignment horizontal="center" vertical="center"/>
    </xf>
    <xf numFmtId="0" fontId="12" fillId="0" borderId="1" xfId="5" applyFont="1" applyBorder="1" applyAlignment="1">
      <alignment vertical="center"/>
    </xf>
    <xf numFmtId="0" fontId="15" fillId="0" borderId="23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12" fillId="0" borderId="8" xfId="5" applyFont="1" applyBorder="1" applyAlignment="1">
      <alignment horizontal="center" vertical="center"/>
    </xf>
    <xf numFmtId="0" fontId="12" fillId="0" borderId="45" xfId="5" applyFont="1" applyBorder="1" applyAlignment="1">
      <alignment horizontal="center" vertical="center"/>
    </xf>
    <xf numFmtId="49" fontId="7" fillId="0" borderId="18" xfId="5" applyNumberFormat="1" applyFont="1" applyBorder="1" applyAlignment="1">
      <alignment horizontal="center" vertical="center"/>
    </xf>
    <xf numFmtId="6" fontId="7" fillId="0" borderId="17" xfId="3" applyFont="1" applyBorder="1" applyAlignment="1" applyProtection="1">
      <alignment horizontal="center" vertical="center"/>
    </xf>
    <xf numFmtId="49" fontId="7" fillId="0" borderId="10" xfId="5" applyNumberFormat="1" applyFont="1" applyBorder="1" applyAlignment="1">
      <alignment horizontal="center" vertical="center"/>
    </xf>
    <xf numFmtId="6" fontId="7" fillId="0" borderId="19" xfId="3" applyFont="1" applyBorder="1" applyAlignment="1" applyProtection="1">
      <alignment horizontal="center" vertical="center"/>
    </xf>
    <xf numFmtId="49" fontId="7" fillId="0" borderId="9" xfId="5" applyNumberFormat="1" applyFont="1" applyBorder="1" applyAlignment="1">
      <alignment horizontal="center" vertical="center"/>
    </xf>
    <xf numFmtId="0" fontId="15" fillId="0" borderId="24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49" fontId="7" fillId="0" borderId="7" xfId="5" applyNumberFormat="1" applyFont="1" applyBorder="1" applyAlignment="1">
      <alignment horizontal="center" vertical="center"/>
    </xf>
    <xf numFmtId="0" fontId="12" fillId="2" borderId="1" xfId="5" applyFont="1" applyFill="1" applyBorder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0" borderId="13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12" fillId="0" borderId="26" xfId="5" applyFont="1" applyBorder="1" applyAlignment="1">
      <alignment vertical="center"/>
    </xf>
    <xf numFmtId="0" fontId="15" fillId="0" borderId="27" xfId="5" applyFont="1" applyBorder="1" applyAlignment="1">
      <alignment horizontal="center" vertical="center"/>
    </xf>
    <xf numFmtId="0" fontId="12" fillId="0" borderId="29" xfId="5" applyFont="1" applyBorder="1" applyAlignment="1">
      <alignment horizontal="center" vertical="center"/>
    </xf>
    <xf numFmtId="49" fontId="7" fillId="0" borderId="28" xfId="5" applyNumberFormat="1" applyFont="1" applyBorder="1" applyAlignment="1">
      <alignment horizontal="center" vertical="center"/>
    </xf>
    <xf numFmtId="6" fontId="7" fillId="0" borderId="30" xfId="3" applyFont="1" applyBorder="1" applyAlignment="1" applyProtection="1">
      <alignment horizontal="center" vertical="center"/>
    </xf>
    <xf numFmtId="49" fontId="7" fillId="0" borderId="31" xfId="5" applyNumberFormat="1" applyFont="1" applyBorder="1" applyAlignment="1">
      <alignment horizontal="center" vertical="center"/>
    </xf>
    <xf numFmtId="0" fontId="7" fillId="0" borderId="39" xfId="5" applyFont="1" applyBorder="1" applyAlignment="1">
      <alignment vertical="center"/>
    </xf>
    <xf numFmtId="0" fontId="7" fillId="0" borderId="42" xfId="5" applyFont="1" applyBorder="1" applyAlignment="1">
      <alignment vertical="center"/>
    </xf>
    <xf numFmtId="6" fontId="7" fillId="0" borderId="42" xfId="5" applyNumberFormat="1" applyFont="1" applyBorder="1" applyAlignment="1">
      <alignment vertical="center"/>
    </xf>
    <xf numFmtId="6" fontId="7" fillId="0" borderId="44" xfId="3" applyFont="1" applyBorder="1" applyAlignment="1" applyProtection="1">
      <alignment horizontal="center" vertical="center"/>
    </xf>
    <xf numFmtId="178" fontId="17" fillId="0" borderId="25" xfId="5" applyNumberFormat="1" applyFont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178" fontId="12" fillId="0" borderId="0" xfId="5" applyNumberFormat="1" applyFont="1" applyAlignment="1">
      <alignment vertical="center"/>
    </xf>
    <xf numFmtId="0" fontId="12" fillId="0" borderId="46" xfId="5" applyFont="1" applyBorder="1" applyAlignment="1">
      <alignment vertical="center"/>
    </xf>
    <xf numFmtId="0" fontId="15" fillId="0" borderId="47" xfId="5" applyFont="1" applyBorder="1" applyAlignment="1">
      <alignment horizontal="center" vertical="center"/>
    </xf>
    <xf numFmtId="6" fontId="7" fillId="0" borderId="48" xfId="3" applyFont="1" applyBorder="1" applyAlignment="1" applyProtection="1">
      <alignment horizontal="center" vertical="center"/>
    </xf>
    <xf numFmtId="0" fontId="7" fillId="0" borderId="42" xfId="5" applyFont="1" applyBorder="1" applyAlignment="1">
      <alignment horizontal="center" vertical="center"/>
    </xf>
    <xf numFmtId="0" fontId="7" fillId="0" borderId="28" xfId="5" applyFont="1" applyBorder="1" applyAlignment="1">
      <alignment horizontal="center" vertical="center"/>
    </xf>
    <xf numFmtId="6" fontId="7" fillId="0" borderId="49" xfId="7" applyFont="1" applyBorder="1" applyAlignment="1" applyProtection="1">
      <alignment horizontal="center" vertical="center"/>
    </xf>
    <xf numFmtId="0" fontId="7" fillId="0" borderId="43" xfId="5" applyFont="1" applyBorder="1" applyAlignment="1">
      <alignment vertical="center"/>
    </xf>
    <xf numFmtId="0" fontId="12" fillId="0" borderId="50" xfId="5" applyFont="1" applyBorder="1" applyAlignment="1">
      <alignment horizontal="center" vertical="center"/>
    </xf>
    <xf numFmtId="14" fontId="12" fillId="0" borderId="0" xfId="5" applyNumberFormat="1" applyFont="1" applyAlignment="1">
      <alignment horizontal="right"/>
    </xf>
    <xf numFmtId="6" fontId="20" fillId="0" borderId="10" xfId="3" applyFont="1" applyBorder="1" applyAlignment="1" applyProtection="1">
      <alignment horizontal="center" vertical="center"/>
    </xf>
    <xf numFmtId="6" fontId="20" fillId="0" borderId="8" xfId="3" applyFont="1" applyBorder="1" applyAlignment="1" applyProtection="1">
      <alignment horizontal="center" vertical="center"/>
    </xf>
    <xf numFmtId="0" fontId="12" fillId="0" borderId="30" xfId="5" applyFont="1" applyBorder="1" applyAlignment="1">
      <alignment horizontal="center" vertical="center"/>
    </xf>
    <xf numFmtId="0" fontId="12" fillId="0" borderId="51" xfId="5" applyFont="1" applyBorder="1" applyAlignment="1">
      <alignment horizontal="center" vertical="center"/>
    </xf>
    <xf numFmtId="0" fontId="12" fillId="0" borderId="44" xfId="5" applyFont="1" applyBorder="1" applyAlignment="1">
      <alignment horizontal="center" vertical="center"/>
    </xf>
    <xf numFmtId="179" fontId="12" fillId="0" borderId="8" xfId="5" applyNumberFormat="1" applyFont="1" applyBorder="1" applyAlignment="1">
      <alignment horizontal="center" vertical="center"/>
    </xf>
    <xf numFmtId="0" fontId="21" fillId="0" borderId="14" xfId="5" applyFont="1" applyBorder="1" applyAlignment="1">
      <alignment vertical="center"/>
    </xf>
    <xf numFmtId="179" fontId="12" fillId="0" borderId="45" xfId="5" applyNumberFormat="1" applyFont="1" applyBorder="1" applyAlignment="1">
      <alignment horizontal="center" vertical="center"/>
    </xf>
    <xf numFmtId="0" fontId="16" fillId="0" borderId="44" xfId="5" applyFont="1" applyBorder="1" applyAlignment="1" applyProtection="1">
      <alignment horizontal="center" vertical="center"/>
      <protection locked="0"/>
    </xf>
    <xf numFmtId="0" fontId="7" fillId="0" borderId="6" xfId="5" applyFont="1" applyBorder="1" applyAlignment="1">
      <alignment horizontal="center" vertical="center"/>
    </xf>
    <xf numFmtId="6" fontId="7" fillId="0" borderId="8" xfId="7" applyFont="1" applyBorder="1" applyAlignment="1" applyProtection="1">
      <alignment horizontal="center" vertical="center"/>
    </xf>
    <xf numFmtId="6" fontId="12" fillId="0" borderId="13" xfId="5" applyNumberFormat="1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9" fillId="0" borderId="0" xfId="5" applyFont="1" applyAlignment="1">
      <alignment vertical="center"/>
    </xf>
    <xf numFmtId="0" fontId="23" fillId="0" borderId="0" xfId="5" applyFont="1" applyAlignment="1" applyProtection="1">
      <alignment vertical="center"/>
      <protection locked="0"/>
    </xf>
    <xf numFmtId="180" fontId="25" fillId="0" borderId="0" xfId="8" applyNumberFormat="1" applyFont="1">
      <alignment vertical="center"/>
    </xf>
    <xf numFmtId="14" fontId="25" fillId="0" borderId="0" xfId="8" applyNumberFormat="1" applyFont="1">
      <alignment vertical="center"/>
    </xf>
    <xf numFmtId="180" fontId="27" fillId="3" borderId="52" xfId="8" applyNumberFormat="1" applyFont="1" applyFill="1" applyBorder="1" applyAlignment="1">
      <alignment horizontal="center" vertical="center"/>
    </xf>
    <xf numFmtId="180" fontId="25" fillId="3" borderId="52" xfId="8" applyNumberFormat="1" applyFont="1" applyFill="1" applyBorder="1" applyAlignment="1">
      <alignment horizontal="center" vertical="center"/>
    </xf>
    <xf numFmtId="180" fontId="25" fillId="0" borderId="52" xfId="8" applyNumberFormat="1" applyFont="1" applyBorder="1">
      <alignment vertical="center"/>
    </xf>
    <xf numFmtId="0" fontId="8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 applyProtection="1">
      <alignment horizontal="right"/>
      <protection locked="0"/>
    </xf>
    <xf numFmtId="0" fontId="14" fillId="0" borderId="35" xfId="5" applyFont="1" applyBorder="1" applyAlignment="1">
      <alignment horizontal="center" vertical="center"/>
    </xf>
    <xf numFmtId="0" fontId="14" fillId="0" borderId="25" xfId="5" applyFont="1" applyBorder="1" applyAlignment="1">
      <alignment horizontal="center" vertical="center"/>
    </xf>
    <xf numFmtId="0" fontId="14" fillId="0" borderId="36" xfId="5" applyFont="1" applyBorder="1" applyAlignment="1">
      <alignment horizontal="center" vertical="center"/>
    </xf>
    <xf numFmtId="0" fontId="14" fillId="0" borderId="37" xfId="5" applyFont="1" applyBorder="1" applyAlignment="1">
      <alignment horizontal="center" vertical="center"/>
    </xf>
    <xf numFmtId="0" fontId="14" fillId="0" borderId="31" xfId="5" applyFont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0" fontId="13" fillId="0" borderId="36" xfId="5" applyFont="1" applyBorder="1" applyAlignment="1" applyProtection="1">
      <alignment horizontal="center" vertical="center"/>
      <protection locked="0"/>
    </xf>
    <xf numFmtId="0" fontId="13" fillId="0" borderId="41" xfId="5" applyFont="1" applyBorder="1" applyAlignment="1" applyProtection="1">
      <alignment horizontal="center" vertical="center"/>
      <protection locked="0"/>
    </xf>
    <xf numFmtId="0" fontId="13" fillId="0" borderId="37" xfId="5" applyFont="1" applyBorder="1" applyAlignment="1" applyProtection="1">
      <alignment horizontal="center" vertical="center"/>
      <protection locked="0"/>
    </xf>
    <xf numFmtId="0" fontId="13" fillId="0" borderId="31" xfId="5" applyFont="1" applyBorder="1" applyAlignment="1" applyProtection="1">
      <alignment horizontal="center" vertical="center"/>
      <protection locked="0"/>
    </xf>
    <xf numFmtId="0" fontId="13" fillId="0" borderId="43" xfId="5" applyFont="1" applyBorder="1" applyAlignment="1" applyProtection="1">
      <alignment horizontal="center" vertical="center"/>
      <protection locked="0"/>
    </xf>
    <xf numFmtId="0" fontId="13" fillId="0" borderId="38" xfId="5" applyFont="1" applyBorder="1" applyAlignment="1" applyProtection="1">
      <alignment horizontal="center" vertical="center"/>
      <protection locked="0"/>
    </xf>
    <xf numFmtId="0" fontId="28" fillId="4" borderId="36" xfId="5" applyFont="1" applyFill="1" applyBorder="1" applyAlignment="1" applyProtection="1">
      <alignment horizontal="center" vertical="center"/>
      <protection locked="0"/>
    </xf>
    <xf numFmtId="0" fontId="28" fillId="4" borderId="41" xfId="5" applyFont="1" applyFill="1" applyBorder="1" applyAlignment="1" applyProtection="1">
      <alignment horizontal="center" vertical="center"/>
      <protection locked="0"/>
    </xf>
    <xf numFmtId="0" fontId="28" fillId="4" borderId="37" xfId="5" applyFont="1" applyFill="1" applyBorder="1" applyAlignment="1" applyProtection="1">
      <alignment horizontal="center" vertical="center"/>
      <protection locked="0"/>
    </xf>
    <xf numFmtId="0" fontId="28" fillId="4" borderId="31" xfId="5" applyFont="1" applyFill="1" applyBorder="1" applyAlignment="1" applyProtection="1">
      <alignment horizontal="center" vertical="center"/>
      <protection locked="0"/>
    </xf>
    <xf numFmtId="0" fontId="28" fillId="4" borderId="43" xfId="5" applyFont="1" applyFill="1" applyBorder="1" applyAlignment="1" applyProtection="1">
      <alignment horizontal="center" vertical="center"/>
      <protection locked="0"/>
    </xf>
    <xf numFmtId="0" fontId="28" fillId="4" borderId="38" xfId="5" applyFont="1" applyFill="1" applyBorder="1" applyAlignment="1" applyProtection="1">
      <alignment horizontal="center" vertical="center"/>
      <protection locked="0"/>
    </xf>
    <xf numFmtId="0" fontId="12" fillId="0" borderId="0" xfId="5" applyFont="1" applyAlignment="1" applyProtection="1">
      <alignment horizontal="left"/>
      <protection locked="0"/>
    </xf>
    <xf numFmtId="0" fontId="14" fillId="0" borderId="32" xfId="5" applyFont="1" applyBorder="1" applyAlignment="1">
      <alignment horizontal="center" vertical="center"/>
    </xf>
    <xf numFmtId="0" fontId="14" fillId="0" borderId="33" xfId="5" applyFont="1" applyBorder="1" applyAlignment="1">
      <alignment horizontal="center" vertical="center"/>
    </xf>
    <xf numFmtId="0" fontId="14" fillId="0" borderId="40" xfId="5" applyFont="1" applyBorder="1" applyAlignment="1">
      <alignment horizontal="center" vertical="center"/>
    </xf>
    <xf numFmtId="0" fontId="12" fillId="0" borderId="36" xfId="5" applyFont="1" applyBorder="1" applyAlignment="1">
      <alignment horizontal="center" vertical="center"/>
    </xf>
    <xf numFmtId="0" fontId="12" fillId="0" borderId="41" xfId="5" applyFont="1" applyBorder="1" applyAlignment="1">
      <alignment horizontal="center" vertical="center"/>
    </xf>
    <xf numFmtId="0" fontId="14" fillId="0" borderId="41" xfId="5" applyFont="1" applyBorder="1" applyAlignment="1">
      <alignment horizontal="center" vertical="center"/>
    </xf>
    <xf numFmtId="0" fontId="14" fillId="0" borderId="34" xfId="5" applyFont="1" applyBorder="1" applyAlignment="1">
      <alignment horizontal="center" vertical="center"/>
    </xf>
    <xf numFmtId="0" fontId="7" fillId="0" borderId="39" xfId="5" applyFont="1" applyBorder="1" applyAlignment="1">
      <alignment horizontal="center" vertical="center"/>
    </xf>
    <xf numFmtId="0" fontId="7" fillId="0" borderId="21" xfId="5" applyFont="1" applyBorder="1" applyAlignment="1">
      <alignment horizontal="center" vertical="center"/>
    </xf>
  </cellXfs>
  <cellStyles count="9">
    <cellStyle name="Euro" xfId="1" xr:uid="{00000000-0005-0000-0000-000000000000}"/>
    <cellStyle name="桁区切り [0.00] 2" xfId="2" xr:uid="{00000000-0005-0000-0000-000001000000}"/>
    <cellStyle name="通貨" xfId="7" builtinId="7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3 2" xfId="6" xr:uid="{00000000-0005-0000-0000-000006000000}"/>
    <cellStyle name="標準 4" xfId="8" xr:uid="{686767C1-7071-469F-A4A4-818736E3305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microsoft.com/office/2007/relationships/hdphoto" Target="../media/hdphoto4.wdp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4.png"/><Relationship Id="rId7" Type="http://schemas.microsoft.com/office/2007/relationships/hdphoto" Target="../media/hdphoto1.wdp"/><Relationship Id="rId12" Type="http://schemas.openxmlformats.org/officeDocument/2006/relationships/image" Target="../media/image9.png"/><Relationship Id="rId17" Type="http://schemas.microsoft.com/office/2007/relationships/hdphoto" Target="../media/hdphoto6.wdp"/><Relationship Id="rId2" Type="http://schemas.openxmlformats.org/officeDocument/2006/relationships/image" Target="../media/image2.jpeg"/><Relationship Id="rId16" Type="http://schemas.openxmlformats.org/officeDocument/2006/relationships/image" Target="../media/image11.png"/><Relationship Id="rId20" Type="http://schemas.openxmlformats.org/officeDocument/2006/relationships/image" Target="../media/image13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3.wdp"/><Relationship Id="rId24" Type="http://schemas.microsoft.com/office/2007/relationships/hdphoto" Target="../media/hdphoto9.wdp"/><Relationship Id="rId5" Type="http://schemas.openxmlformats.org/officeDocument/2006/relationships/image" Target="../media/image5.jpeg"/><Relationship Id="rId15" Type="http://schemas.microsoft.com/office/2007/relationships/hdphoto" Target="../media/hdphoto5.wdp"/><Relationship Id="rId23" Type="http://schemas.openxmlformats.org/officeDocument/2006/relationships/image" Target="../media/image15.png"/><Relationship Id="rId10" Type="http://schemas.openxmlformats.org/officeDocument/2006/relationships/image" Target="../media/image8.png"/><Relationship Id="rId19" Type="http://schemas.microsoft.com/office/2007/relationships/hdphoto" Target="../media/hdphoto7.wdp"/><Relationship Id="rId4" Type="http://schemas.openxmlformats.org/officeDocument/2006/relationships/image" Target="../media/image4.jpeg"/><Relationship Id="rId9" Type="http://schemas.microsoft.com/office/2007/relationships/hdphoto" Target="../media/hdphoto2.wdp"/><Relationship Id="rId14" Type="http://schemas.openxmlformats.org/officeDocument/2006/relationships/image" Target="../media/image10.png"/><Relationship Id="rId22" Type="http://schemas.microsoft.com/office/2007/relationships/hdphoto" Target="../media/hdphoto8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8</xdr:row>
      <xdr:rowOff>19050</xdr:rowOff>
    </xdr:from>
    <xdr:to>
      <xdr:col>2</xdr:col>
      <xdr:colOff>266</xdr:colOff>
      <xdr:row>8</xdr:row>
      <xdr:rowOff>353475</xdr:rowOff>
    </xdr:to>
    <xdr:pic>
      <xdr:nvPicPr>
        <xdr:cNvPr id="1586" name="図 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85975"/>
          <a:ext cx="1495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9</xdr:row>
      <xdr:rowOff>38100</xdr:rowOff>
    </xdr:from>
    <xdr:to>
      <xdr:col>2</xdr:col>
      <xdr:colOff>266</xdr:colOff>
      <xdr:row>9</xdr:row>
      <xdr:rowOff>370425</xdr:rowOff>
    </xdr:to>
    <xdr:pic>
      <xdr:nvPicPr>
        <xdr:cNvPr id="1587" name="図 2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50319"/>
          <a:ext cx="1514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10</xdr:row>
      <xdr:rowOff>353475</xdr:rowOff>
    </xdr:to>
    <xdr:pic>
      <xdr:nvPicPr>
        <xdr:cNvPr id="1588" name="図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28925"/>
          <a:ext cx="1514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266</xdr:colOff>
      <xdr:row>12</xdr:row>
      <xdr:rowOff>353475</xdr:rowOff>
    </xdr:to>
    <xdr:pic>
      <xdr:nvPicPr>
        <xdr:cNvPr id="1589" name="図 4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590925"/>
          <a:ext cx="15049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0</xdr:colOff>
      <xdr:row>13</xdr:row>
      <xdr:rowOff>332325</xdr:rowOff>
    </xdr:to>
    <xdr:pic>
      <xdr:nvPicPr>
        <xdr:cNvPr id="1590" name="図 5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971925"/>
          <a:ext cx="1514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266</xdr:colOff>
      <xdr:row>14</xdr:row>
      <xdr:rowOff>359833</xdr:rowOff>
    </xdr:to>
    <xdr:pic>
      <xdr:nvPicPr>
        <xdr:cNvPr id="1591" name="図 6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352925"/>
          <a:ext cx="1504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592" name="図 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33925"/>
          <a:ext cx="1514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10575</xdr:colOff>
      <xdr:row>16</xdr:row>
      <xdr:rowOff>343950</xdr:rowOff>
    </xdr:to>
    <xdr:pic>
      <xdr:nvPicPr>
        <xdr:cNvPr id="1593" name="図 9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631656"/>
          <a:ext cx="1522669" cy="34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16933</xdr:colOff>
      <xdr:row>16</xdr:row>
      <xdr:rowOff>359833</xdr:rowOff>
    </xdr:to>
    <xdr:pic>
      <xdr:nvPicPr>
        <xdr:cNvPr id="1594" name="図 10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631656"/>
          <a:ext cx="1529027" cy="35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595" name="図 1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012656"/>
          <a:ext cx="151209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18</xdr:row>
      <xdr:rowOff>359833</xdr:rowOff>
    </xdr:to>
    <xdr:pic>
      <xdr:nvPicPr>
        <xdr:cNvPr id="1596" name="図 12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393656"/>
          <a:ext cx="1512094" cy="35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19</xdr:row>
      <xdr:rowOff>353475</xdr:rowOff>
    </xdr:to>
    <xdr:pic>
      <xdr:nvPicPr>
        <xdr:cNvPr id="1597" name="図 1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774656"/>
          <a:ext cx="1512094" cy="35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178595</xdr:colOff>
      <xdr:row>0</xdr:row>
      <xdr:rowOff>154783</xdr:rowOff>
    </xdr:from>
    <xdr:to>
      <xdr:col>1</xdr:col>
      <xdr:colOff>1317361</xdr:colOff>
      <xdr:row>2</xdr:row>
      <xdr:rowOff>246319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5F13407-EF6C-4855-B4B7-2F91EC67A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70" y="154783"/>
          <a:ext cx="1138766" cy="829724"/>
        </a:xfrm>
        <a:prstGeom prst="rect">
          <a:avLst/>
        </a:prstGeom>
      </xdr:spPr>
    </xdr:pic>
    <xdr:clientData/>
  </xdr:twoCellAnchor>
  <xdr:twoCellAnchor editAs="oneCell">
    <xdr:from>
      <xdr:col>1</xdr:col>
      <xdr:colOff>27132</xdr:colOff>
      <xdr:row>20</xdr:row>
      <xdr:rowOff>11905</xdr:rowOff>
    </xdr:from>
    <xdr:to>
      <xdr:col>2</xdr:col>
      <xdr:colOff>793</xdr:colOff>
      <xdr:row>20</xdr:row>
      <xdr:rowOff>360018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81A2E58-D4E3-463F-A7FB-83CCE35253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0347" t="45482" b="39094"/>
        <a:stretch/>
      </xdr:blipFill>
      <xdr:spPr>
        <a:xfrm rot="10800000">
          <a:off x="170007" y="7167561"/>
          <a:ext cx="1485755" cy="348113"/>
        </a:xfrm>
        <a:prstGeom prst="rect">
          <a:avLst/>
        </a:prstGeom>
      </xdr:spPr>
    </xdr:pic>
    <xdr:clientData/>
  </xdr:twoCellAnchor>
  <xdr:twoCellAnchor editAs="oneCell">
    <xdr:from>
      <xdr:col>1</xdr:col>
      <xdr:colOff>30773</xdr:colOff>
      <xdr:row>20</xdr:row>
      <xdr:rowOff>370893</xdr:rowOff>
    </xdr:from>
    <xdr:to>
      <xdr:col>2</xdr:col>
      <xdr:colOff>6959</xdr:colOff>
      <xdr:row>21</xdr:row>
      <xdr:rowOff>372907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9023940-951D-4913-B56D-EB1AEA6C15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486" r="47211"/>
        <a:stretch/>
      </xdr:blipFill>
      <xdr:spPr>
        <a:xfrm rot="5400000">
          <a:off x="726281" y="6973916"/>
          <a:ext cx="383014" cy="1488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57"/>
  <sheetViews>
    <sheetView showGridLines="0" showZeros="0" tabSelected="1" zoomScale="90" zoomScaleNormal="90" zoomScaleSheetLayoutView="80" workbookViewId="0">
      <selection activeCell="F18" sqref="F18"/>
    </sheetView>
  </sheetViews>
  <sheetFormatPr defaultColWidth="11" defaultRowHeight="19.5"/>
  <cols>
    <col min="1" max="1" width="1.875" style="2" customWidth="1"/>
    <col min="2" max="2" width="19.875" style="2" customWidth="1"/>
    <col min="3" max="3" width="15.625" style="2" customWidth="1"/>
    <col min="4" max="4" width="12.75" style="2" bestFit="1" customWidth="1"/>
    <col min="5" max="6" width="10.625" style="2" customWidth="1"/>
    <col min="7" max="7" width="10.625" style="2" hidden="1" customWidth="1"/>
    <col min="8" max="10" width="12.625" style="2" customWidth="1"/>
    <col min="11" max="11" width="12.625" style="2" hidden="1" customWidth="1"/>
    <col min="12" max="14" width="12.625" style="2" customWidth="1"/>
    <col min="15" max="15" width="12.625" style="2" hidden="1" customWidth="1"/>
    <col min="16" max="18" width="12.625" style="2" customWidth="1"/>
    <col min="19" max="19" width="11" style="2" hidden="1" customWidth="1"/>
    <col min="20" max="16384" width="11" style="2"/>
  </cols>
  <sheetData>
    <row r="1" spans="2:19">
      <c r="R1" s="64" t="s">
        <v>141</v>
      </c>
    </row>
    <row r="2" spans="2:19" ht="38.25">
      <c r="B2" s="88" t="s">
        <v>140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2:19" ht="27.75" customHeight="1" thickBot="1">
      <c r="P3" s="107" t="s">
        <v>54</v>
      </c>
      <c r="Q3" s="107"/>
      <c r="R3" s="107"/>
    </row>
    <row r="4" spans="2:19" ht="20.100000000000001" customHeight="1">
      <c r="B4" s="89" t="s">
        <v>109</v>
      </c>
      <c r="C4" s="95"/>
      <c r="D4" s="96"/>
      <c r="E4" s="96"/>
      <c r="F4" s="96"/>
      <c r="G4" s="96"/>
      <c r="H4" s="96"/>
      <c r="I4" s="96"/>
      <c r="J4" s="97"/>
      <c r="K4" s="3"/>
      <c r="L4" s="91" t="s">
        <v>149</v>
      </c>
      <c r="M4" s="92"/>
      <c r="N4" s="101" t="s">
        <v>147</v>
      </c>
      <c r="O4" s="102"/>
      <c r="P4" s="102"/>
      <c r="Q4" s="102"/>
      <c r="R4" s="103"/>
    </row>
    <row r="5" spans="2:19" ht="20.100000000000001" customHeight="1" thickBot="1">
      <c r="B5" s="90"/>
      <c r="C5" s="98"/>
      <c r="D5" s="99"/>
      <c r="E5" s="99"/>
      <c r="F5" s="99"/>
      <c r="G5" s="99"/>
      <c r="H5" s="99"/>
      <c r="I5" s="99"/>
      <c r="J5" s="100"/>
      <c r="K5" s="4"/>
      <c r="L5" s="93"/>
      <c r="M5" s="94"/>
      <c r="N5" s="104"/>
      <c r="O5" s="105"/>
      <c r="P5" s="105"/>
      <c r="Q5" s="105"/>
      <c r="R5" s="106"/>
    </row>
    <row r="6" spans="2:19" ht="20.25" thickBot="1"/>
    <row r="7" spans="2:19" s="6" customFormat="1" ht="35.25" customHeight="1" thickBot="1">
      <c r="B7" s="111"/>
      <c r="C7" s="112"/>
      <c r="D7" s="108" t="s">
        <v>0</v>
      </c>
      <c r="E7" s="109"/>
      <c r="F7" s="114"/>
      <c r="G7" s="5"/>
      <c r="H7" s="108" t="s">
        <v>1</v>
      </c>
      <c r="I7" s="109"/>
      <c r="J7" s="110"/>
      <c r="K7" s="5"/>
      <c r="L7" s="108" t="s">
        <v>2</v>
      </c>
      <c r="M7" s="109"/>
      <c r="N7" s="110"/>
      <c r="O7" s="5"/>
      <c r="P7" s="91" t="s">
        <v>3</v>
      </c>
      <c r="Q7" s="113"/>
      <c r="R7" s="92"/>
    </row>
    <row r="8" spans="2:19" s="6" customFormat="1" ht="21.95" customHeight="1" thickBot="1">
      <c r="B8" s="115" t="s">
        <v>8</v>
      </c>
      <c r="C8" s="116"/>
      <c r="D8" s="7" t="s">
        <v>5</v>
      </c>
      <c r="E8" s="8" t="s">
        <v>6</v>
      </c>
      <c r="F8" s="9" t="s">
        <v>7</v>
      </c>
      <c r="G8" s="10"/>
      <c r="H8" s="7" t="s">
        <v>5</v>
      </c>
      <c r="I8" s="11" t="s">
        <v>6</v>
      </c>
      <c r="J8" s="12" t="s">
        <v>7</v>
      </c>
      <c r="K8" s="10"/>
      <c r="L8" s="7" t="s">
        <v>5</v>
      </c>
      <c r="M8" s="8" t="s">
        <v>6</v>
      </c>
      <c r="N8" s="13" t="s">
        <v>7</v>
      </c>
      <c r="O8" s="14"/>
      <c r="P8" s="7" t="s">
        <v>5</v>
      </c>
      <c r="Q8" s="8" t="s">
        <v>6</v>
      </c>
      <c r="R8" s="11" t="s">
        <v>7</v>
      </c>
    </row>
    <row r="9" spans="2:19" s="6" customFormat="1" ht="30" customHeight="1" thickBot="1">
      <c r="B9" s="15"/>
      <c r="C9" s="16" t="s">
        <v>9</v>
      </c>
      <c r="D9" s="65"/>
      <c r="E9" s="66"/>
      <c r="F9" s="71"/>
      <c r="G9" s="18"/>
      <c r="H9" s="19" t="s">
        <v>56</v>
      </c>
      <c r="I9" s="20">
        <v>6000</v>
      </c>
      <c r="J9" s="21"/>
      <c r="K9" s="76">
        <f t="shared" ref="K9:K21" si="0">IFERROR(I9*J9,0)</f>
        <v>0</v>
      </c>
      <c r="L9" s="22" t="s">
        <v>66</v>
      </c>
      <c r="M9" s="23">
        <v>6500</v>
      </c>
      <c r="N9" s="21"/>
      <c r="O9" s="76">
        <f t="shared" ref="O9:O21" si="1">IFERROR(M9*N9,0)</f>
        <v>0</v>
      </c>
      <c r="P9" s="17" t="s">
        <v>77</v>
      </c>
      <c r="Q9" s="23">
        <v>7000</v>
      </c>
      <c r="R9" s="21"/>
      <c r="S9" s="76">
        <f t="shared" ref="S9:S21" si="2">IFERROR(Q9*R9,0)</f>
        <v>0</v>
      </c>
    </row>
    <row r="10" spans="2:19" s="6" customFormat="1" ht="30" customHeight="1" thickBot="1">
      <c r="B10" s="24"/>
      <c r="C10" s="25" t="s">
        <v>10</v>
      </c>
      <c r="D10" s="26"/>
      <c r="E10" s="27"/>
      <c r="F10" s="63"/>
      <c r="G10" s="28">
        <f t="shared" ref="G10:G21" si="3">E10*F10</f>
        <v>0</v>
      </c>
      <c r="H10" s="29" t="s">
        <v>57</v>
      </c>
      <c r="I10" s="30">
        <v>6000</v>
      </c>
      <c r="J10" s="21"/>
      <c r="K10" s="76">
        <f t="shared" si="0"/>
        <v>0</v>
      </c>
      <c r="L10" s="31" t="s">
        <v>67</v>
      </c>
      <c r="M10" s="32">
        <v>6500</v>
      </c>
      <c r="N10" s="21"/>
      <c r="O10" s="76">
        <f t="shared" si="1"/>
        <v>0</v>
      </c>
      <c r="P10" s="33" t="s">
        <v>78</v>
      </c>
      <c r="Q10" s="32">
        <v>7000</v>
      </c>
      <c r="R10" s="21"/>
      <c r="S10" s="76">
        <f t="shared" si="2"/>
        <v>0</v>
      </c>
    </row>
    <row r="11" spans="2:19" s="6" customFormat="1" ht="30" customHeight="1" thickBot="1">
      <c r="B11" s="24"/>
      <c r="C11" s="34" t="s">
        <v>11</v>
      </c>
      <c r="D11" s="26"/>
      <c r="E11" s="35"/>
      <c r="F11" s="63"/>
      <c r="G11" s="28">
        <f t="shared" si="3"/>
        <v>0</v>
      </c>
      <c r="H11" s="29" t="s">
        <v>58</v>
      </c>
      <c r="I11" s="30">
        <v>6000</v>
      </c>
      <c r="J11" s="21"/>
      <c r="K11" s="76">
        <f t="shared" si="0"/>
        <v>0</v>
      </c>
      <c r="L11" s="36" t="s">
        <v>68</v>
      </c>
      <c r="M11" s="32">
        <v>6500</v>
      </c>
      <c r="N11" s="21"/>
      <c r="O11" s="76">
        <f t="shared" si="1"/>
        <v>0</v>
      </c>
      <c r="P11" s="33" t="s">
        <v>79</v>
      </c>
      <c r="Q11" s="32">
        <v>7000</v>
      </c>
      <c r="R11" s="21"/>
      <c r="S11" s="76">
        <f t="shared" si="2"/>
        <v>0</v>
      </c>
    </row>
    <row r="12" spans="2:19" s="6" customFormat="1" ht="30" customHeight="1" thickBot="1">
      <c r="B12" s="37"/>
      <c r="C12" s="34" t="s">
        <v>92</v>
      </c>
      <c r="D12" s="26"/>
      <c r="E12" s="35"/>
      <c r="F12" s="63"/>
      <c r="G12" s="38">
        <f t="shared" si="3"/>
        <v>0</v>
      </c>
      <c r="H12" s="31" t="s">
        <v>101</v>
      </c>
      <c r="I12" s="32">
        <v>6000</v>
      </c>
      <c r="J12" s="21"/>
      <c r="K12" s="76">
        <f t="shared" si="0"/>
        <v>0</v>
      </c>
      <c r="L12" s="36" t="s">
        <v>69</v>
      </c>
      <c r="M12" s="32">
        <v>6500</v>
      </c>
      <c r="N12" s="21"/>
      <c r="O12" s="76">
        <f t="shared" si="1"/>
        <v>0</v>
      </c>
      <c r="P12" s="33" t="s">
        <v>80</v>
      </c>
      <c r="Q12" s="32">
        <v>7000</v>
      </c>
      <c r="R12" s="21"/>
      <c r="S12" s="76">
        <f t="shared" si="2"/>
        <v>0</v>
      </c>
    </row>
    <row r="13" spans="2:19" s="6" customFormat="1" ht="30" customHeight="1" thickBot="1">
      <c r="B13" s="24"/>
      <c r="C13" s="34" t="s">
        <v>12</v>
      </c>
      <c r="D13" s="26"/>
      <c r="E13" s="35"/>
      <c r="F13" s="63"/>
      <c r="G13" s="39">
        <f t="shared" si="3"/>
        <v>0</v>
      </c>
      <c r="H13" s="36" t="s">
        <v>59</v>
      </c>
      <c r="I13" s="32">
        <v>6000</v>
      </c>
      <c r="J13" s="21"/>
      <c r="K13" s="76">
        <f t="shared" si="0"/>
        <v>0</v>
      </c>
      <c r="L13" s="36" t="s">
        <v>70</v>
      </c>
      <c r="M13" s="32">
        <v>6500</v>
      </c>
      <c r="N13" s="21"/>
      <c r="O13" s="76">
        <f t="shared" si="1"/>
        <v>0</v>
      </c>
      <c r="P13" s="33" t="s">
        <v>81</v>
      </c>
      <c r="Q13" s="32">
        <v>7000</v>
      </c>
      <c r="R13" s="21"/>
      <c r="S13" s="76">
        <f t="shared" si="2"/>
        <v>0</v>
      </c>
    </row>
    <row r="14" spans="2:19" s="6" customFormat="1" ht="30" customHeight="1" thickBot="1">
      <c r="B14" s="24"/>
      <c r="C14" s="34" t="s">
        <v>13</v>
      </c>
      <c r="D14" s="40"/>
      <c r="E14" s="35"/>
      <c r="F14" s="63"/>
      <c r="G14" s="28">
        <f t="shared" si="3"/>
        <v>0</v>
      </c>
      <c r="H14" s="33" t="s">
        <v>60</v>
      </c>
      <c r="I14" s="32">
        <v>6000</v>
      </c>
      <c r="J14" s="21"/>
      <c r="K14" s="76">
        <f t="shared" si="0"/>
        <v>0</v>
      </c>
      <c r="L14" s="36" t="s">
        <v>71</v>
      </c>
      <c r="M14" s="32">
        <v>6500</v>
      </c>
      <c r="N14" s="21"/>
      <c r="O14" s="76">
        <f t="shared" si="1"/>
        <v>0</v>
      </c>
      <c r="P14" s="33" t="s">
        <v>82</v>
      </c>
      <c r="Q14" s="32">
        <v>7000</v>
      </c>
      <c r="R14" s="21"/>
      <c r="S14" s="76">
        <f t="shared" si="2"/>
        <v>0</v>
      </c>
    </row>
    <row r="15" spans="2:19" s="6" customFormat="1" ht="30" customHeight="1" thickBot="1">
      <c r="B15" s="24"/>
      <c r="C15" s="34" t="s">
        <v>14</v>
      </c>
      <c r="D15" s="40"/>
      <c r="E15" s="35"/>
      <c r="F15" s="68"/>
      <c r="G15" s="38">
        <f t="shared" si="3"/>
        <v>0</v>
      </c>
      <c r="H15" s="31" t="s">
        <v>61</v>
      </c>
      <c r="I15" s="32">
        <v>6000</v>
      </c>
      <c r="J15" s="21"/>
      <c r="K15" s="76">
        <f t="shared" si="0"/>
        <v>0</v>
      </c>
      <c r="L15" s="36" t="s">
        <v>72</v>
      </c>
      <c r="M15" s="32">
        <v>6500</v>
      </c>
      <c r="N15" s="21"/>
      <c r="O15" s="76">
        <f t="shared" si="1"/>
        <v>0</v>
      </c>
      <c r="P15" s="36" t="s">
        <v>83</v>
      </c>
      <c r="Q15" s="32">
        <v>7000</v>
      </c>
      <c r="R15" s="73"/>
      <c r="S15" s="76">
        <f t="shared" si="2"/>
        <v>0</v>
      </c>
    </row>
    <row r="16" spans="2:19" s="6" customFormat="1" ht="30" customHeight="1" thickBot="1">
      <c r="B16" s="24"/>
      <c r="C16" s="34" t="s">
        <v>15</v>
      </c>
      <c r="D16" s="40"/>
      <c r="E16" s="70"/>
      <c r="F16" s="70"/>
      <c r="G16" s="72">
        <f t="shared" si="3"/>
        <v>0</v>
      </c>
      <c r="H16" s="36" t="s">
        <v>62</v>
      </c>
      <c r="I16" s="32">
        <v>6000</v>
      </c>
      <c r="J16" s="21"/>
      <c r="K16" s="76">
        <f t="shared" si="0"/>
        <v>0</v>
      </c>
      <c r="L16" s="36" t="s">
        <v>73</v>
      </c>
      <c r="M16" s="32">
        <v>6500</v>
      </c>
      <c r="N16" s="21"/>
      <c r="O16" s="76">
        <f t="shared" si="1"/>
        <v>0</v>
      </c>
      <c r="P16" s="36" t="s">
        <v>84</v>
      </c>
      <c r="Q16" s="32">
        <v>7000</v>
      </c>
      <c r="R16" s="21"/>
      <c r="S16" s="76">
        <f t="shared" si="2"/>
        <v>0</v>
      </c>
    </row>
    <row r="17" spans="1:21" s="6" customFormat="1" ht="30" customHeight="1" thickBot="1">
      <c r="B17" s="24"/>
      <c r="C17" s="34" t="s">
        <v>16</v>
      </c>
      <c r="D17" s="40"/>
      <c r="E17" s="35"/>
      <c r="F17" s="63"/>
      <c r="G17" s="28">
        <f t="shared" si="3"/>
        <v>0</v>
      </c>
      <c r="H17" s="33" t="s">
        <v>63</v>
      </c>
      <c r="I17" s="32">
        <v>6000</v>
      </c>
      <c r="J17" s="21"/>
      <c r="K17" s="76">
        <f t="shared" si="0"/>
        <v>0</v>
      </c>
      <c r="L17" s="36" t="s">
        <v>74</v>
      </c>
      <c r="M17" s="32">
        <v>6500</v>
      </c>
      <c r="N17" s="21"/>
      <c r="O17" s="76">
        <f t="shared" si="1"/>
        <v>0</v>
      </c>
      <c r="P17" s="36" t="s">
        <v>85</v>
      </c>
      <c r="Q17" s="32">
        <v>7000</v>
      </c>
      <c r="R17" s="21"/>
      <c r="S17" s="76">
        <f t="shared" si="2"/>
        <v>0</v>
      </c>
    </row>
    <row r="18" spans="1:21" s="6" customFormat="1" ht="30" customHeight="1" thickBot="1">
      <c r="B18" s="24"/>
      <c r="C18" s="34" t="s">
        <v>17</v>
      </c>
      <c r="D18" s="74" t="s">
        <v>100</v>
      </c>
      <c r="E18" s="75">
        <v>5000</v>
      </c>
      <c r="F18" s="69"/>
      <c r="G18" s="76">
        <f>IFERROR(E18*F18,0)</f>
        <v>0</v>
      </c>
      <c r="H18" s="29" t="s">
        <v>64</v>
      </c>
      <c r="I18" s="30">
        <v>6000</v>
      </c>
      <c r="J18" s="21"/>
      <c r="K18" s="76">
        <f t="shared" si="0"/>
        <v>0</v>
      </c>
      <c r="L18" s="36" t="s">
        <v>75</v>
      </c>
      <c r="M18" s="32">
        <v>6500</v>
      </c>
      <c r="N18" s="21"/>
      <c r="O18" s="76">
        <f t="shared" si="1"/>
        <v>0</v>
      </c>
      <c r="P18" s="36" t="s">
        <v>86</v>
      </c>
      <c r="Q18" s="32">
        <v>7000</v>
      </c>
      <c r="R18" s="21"/>
      <c r="S18" s="76">
        <f t="shared" si="2"/>
        <v>0</v>
      </c>
      <c r="U18"/>
    </row>
    <row r="19" spans="1:21" s="6" customFormat="1" ht="30" customHeight="1" thickBot="1">
      <c r="B19" s="24"/>
      <c r="C19" s="34" t="s">
        <v>4</v>
      </c>
      <c r="D19" s="41"/>
      <c r="E19" s="27"/>
      <c r="F19" s="63"/>
      <c r="G19" s="39">
        <f t="shared" si="3"/>
        <v>0</v>
      </c>
      <c r="H19" s="36" t="s">
        <v>65</v>
      </c>
      <c r="I19" s="32">
        <v>6000</v>
      </c>
      <c r="J19" s="21"/>
      <c r="K19" s="76">
        <f t="shared" si="0"/>
        <v>0</v>
      </c>
      <c r="L19" s="36" t="s">
        <v>76</v>
      </c>
      <c r="M19" s="32">
        <v>6500</v>
      </c>
      <c r="N19" s="21"/>
      <c r="O19" s="76">
        <f t="shared" si="1"/>
        <v>0</v>
      </c>
      <c r="P19" s="33" t="s">
        <v>87</v>
      </c>
      <c r="Q19" s="32">
        <v>7000</v>
      </c>
      <c r="R19" s="21"/>
      <c r="S19" s="76">
        <f t="shared" si="2"/>
        <v>0</v>
      </c>
    </row>
    <row r="20" spans="1:21" s="6" customFormat="1" ht="30" customHeight="1" thickBot="1">
      <c r="B20" s="56"/>
      <c r="C20" s="57" t="s">
        <v>88</v>
      </c>
      <c r="D20" s="26"/>
      <c r="E20" s="35"/>
      <c r="F20" s="63"/>
      <c r="G20" s="39">
        <v>0</v>
      </c>
      <c r="H20" s="36" t="s">
        <v>29</v>
      </c>
      <c r="I20" s="58">
        <v>6000</v>
      </c>
      <c r="J20" s="21"/>
      <c r="K20" s="76">
        <f t="shared" si="0"/>
        <v>0</v>
      </c>
      <c r="L20" s="36" t="s">
        <v>41</v>
      </c>
      <c r="M20" s="58">
        <v>6500</v>
      </c>
      <c r="N20" s="21"/>
      <c r="O20" s="76">
        <f t="shared" si="1"/>
        <v>0</v>
      </c>
      <c r="P20" s="29" t="s">
        <v>53</v>
      </c>
      <c r="Q20" s="58">
        <v>7000</v>
      </c>
      <c r="R20" s="21"/>
      <c r="S20" s="76">
        <f t="shared" si="2"/>
        <v>0</v>
      </c>
    </row>
    <row r="21" spans="1:21" s="6" customFormat="1" ht="30" customHeight="1" thickBot="1">
      <c r="B21" s="56"/>
      <c r="C21" s="57" t="s">
        <v>110</v>
      </c>
      <c r="D21" s="26"/>
      <c r="E21" s="35"/>
      <c r="F21" s="63"/>
      <c r="G21" s="39">
        <f t="shared" si="3"/>
        <v>0</v>
      </c>
      <c r="H21" s="36" t="s">
        <v>89</v>
      </c>
      <c r="I21" s="58">
        <v>6000</v>
      </c>
      <c r="J21" s="21"/>
      <c r="K21" s="76">
        <f t="shared" si="0"/>
        <v>0</v>
      </c>
      <c r="L21" s="36" t="s">
        <v>90</v>
      </c>
      <c r="M21" s="58">
        <v>6500</v>
      </c>
      <c r="N21" s="21"/>
      <c r="O21" s="76">
        <f t="shared" si="1"/>
        <v>0</v>
      </c>
      <c r="P21" s="29" t="s">
        <v>91</v>
      </c>
      <c r="Q21" s="58">
        <v>7000</v>
      </c>
      <c r="R21" s="21"/>
      <c r="S21" s="76">
        <f t="shared" si="2"/>
        <v>0</v>
      </c>
    </row>
    <row r="22" spans="1:21" s="6" customFormat="1" ht="30" customHeight="1" thickBot="1">
      <c r="B22" s="42"/>
      <c r="C22" s="43" t="s">
        <v>137</v>
      </c>
      <c r="D22" s="60"/>
      <c r="E22" s="61"/>
      <c r="F22" s="67"/>
      <c r="G22" s="44">
        <f t="shared" ref="G22" si="4">E22*F22</f>
        <v>0</v>
      </c>
      <c r="H22" s="45" t="s">
        <v>104</v>
      </c>
      <c r="I22" s="46">
        <v>6000</v>
      </c>
      <c r="J22" s="21"/>
      <c r="K22" s="76">
        <f t="shared" ref="K22" si="5">IFERROR(I22*J22,0)</f>
        <v>0</v>
      </c>
      <c r="L22" s="45" t="s">
        <v>106</v>
      </c>
      <c r="M22" s="46">
        <v>6500</v>
      </c>
      <c r="N22" s="21"/>
      <c r="O22" s="76">
        <f t="shared" ref="O22" si="6">IFERROR(M22*N22,0)</f>
        <v>0</v>
      </c>
      <c r="P22" s="47" t="s">
        <v>108</v>
      </c>
      <c r="Q22" s="46">
        <v>7000</v>
      </c>
      <c r="R22" s="21"/>
      <c r="S22" s="76">
        <f t="shared" ref="S22" si="7">IFERROR(Q22*R22,0)</f>
        <v>0</v>
      </c>
      <c r="U22"/>
    </row>
    <row r="23" spans="1:21" s="6" customFormat="1" ht="30" customHeight="1" thickBot="1">
      <c r="B23" s="48" t="s">
        <v>18</v>
      </c>
      <c r="C23" s="49"/>
      <c r="D23" s="49"/>
      <c r="E23" s="49"/>
      <c r="F23" s="62"/>
      <c r="G23" s="50">
        <f>SUM(G10:G21)</f>
        <v>0</v>
      </c>
      <c r="H23" s="49"/>
      <c r="I23" s="49"/>
      <c r="J23" s="49"/>
      <c r="K23" s="50">
        <f>SUM(K9:K22)</f>
        <v>0</v>
      </c>
      <c r="L23" s="49"/>
      <c r="M23" s="49"/>
      <c r="N23" s="49"/>
      <c r="O23" s="50">
        <f>SUM(O9:O22)</f>
        <v>0</v>
      </c>
      <c r="P23" s="59" t="s">
        <v>55</v>
      </c>
      <c r="Q23" s="51">
        <f>IFERROR(G23+K23+O23+S23,0)</f>
        <v>0</v>
      </c>
      <c r="R23" s="52">
        <f>SUM(F18,J9:J22,N9:N22,R9:R22)</f>
        <v>0</v>
      </c>
      <c r="S23" s="50">
        <f>SUM(S9:S22)</f>
        <v>0</v>
      </c>
    </row>
    <row r="24" spans="1:21" s="6" customFormat="1" ht="12.75" customHeight="1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4"/>
      <c r="R24" s="55"/>
    </row>
    <row r="25" spans="1:21" s="6" customFormat="1" ht="7.5" customHeight="1"/>
    <row r="26" spans="1:21" s="6" customFormat="1" ht="28.5">
      <c r="B26" s="86" t="s">
        <v>98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21" s="78" customFormat="1" ht="33">
      <c r="A27" s="79"/>
      <c r="B27" s="87" t="s">
        <v>143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</row>
    <row r="28" spans="1:21" s="6" customFormat="1" ht="14.25" customHeight="1"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</row>
    <row r="29" spans="1:21" s="78" customFormat="1" ht="28.5">
      <c r="A29" s="77"/>
      <c r="B29" s="86" t="s">
        <v>142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</row>
    <row r="30" spans="1:21" s="78" customFormat="1" ht="33">
      <c r="A30" s="80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80"/>
    </row>
    <row r="31" spans="1:21" s="6" customFormat="1" ht="21.95" customHeight="1"/>
    <row r="32" spans="1:21" s="6" customFormat="1" ht="21.95" customHeight="1"/>
    <row r="33" s="6" customFormat="1" ht="21.95" customHeight="1"/>
    <row r="34" s="6" customFormat="1" ht="21.95" customHeight="1"/>
    <row r="35" s="6" customFormat="1" ht="21.95" customHeight="1"/>
    <row r="36" s="6" customFormat="1" ht="21.95" customHeight="1"/>
    <row r="37" s="6" customFormat="1" ht="21.95" customHeight="1"/>
    <row r="38" s="6" customFormat="1" ht="21.95" customHeight="1"/>
    <row r="39" s="6" customFormat="1" ht="21.95" customHeight="1"/>
    <row r="40" s="6" customFormat="1" ht="21.95" customHeight="1"/>
    <row r="41" s="6" customFormat="1" ht="21.95" customHeight="1"/>
    <row r="42" s="6" customFormat="1" ht="21.95" customHeight="1"/>
    <row r="43" s="6" customFormat="1" ht="21.95" customHeight="1"/>
    <row r="44" s="6" customFormat="1" ht="21.95" customHeight="1"/>
    <row r="45" s="6" customFormat="1" ht="21.95" customHeight="1"/>
    <row r="46" s="6" customFormat="1" ht="21.95" customHeight="1"/>
    <row r="47" s="6" customFormat="1" ht="21.95" customHeight="1"/>
    <row r="48" s="6" customFormat="1" ht="21.95" customHeight="1"/>
    <row r="49" s="6" customFormat="1" ht="21.95" customHeight="1"/>
    <row r="50" s="6" customFormat="1" ht="21.95" customHeight="1"/>
    <row r="51" s="6" customFormat="1" ht="6" customHeight="1"/>
    <row r="53" ht="12" customHeight="1"/>
    <row r="54" ht="12" customHeight="1"/>
    <row r="55" ht="12" customHeight="1"/>
    <row r="56" ht="12" customHeight="1"/>
    <row r="57" ht="12" customHeight="1"/>
  </sheetData>
  <sheetProtection selectLockedCells="1"/>
  <mergeCells count="16">
    <mergeCell ref="B29:S29"/>
    <mergeCell ref="B27:R27"/>
    <mergeCell ref="B26:R26"/>
    <mergeCell ref="B28:R28"/>
    <mergeCell ref="B2:R2"/>
    <mergeCell ref="B4:B5"/>
    <mergeCell ref="L4:M5"/>
    <mergeCell ref="C4:J5"/>
    <mergeCell ref="N4:R5"/>
    <mergeCell ref="P3:R3"/>
    <mergeCell ref="L7:N7"/>
    <mergeCell ref="B7:C7"/>
    <mergeCell ref="P7:R7"/>
    <mergeCell ref="D7:F7"/>
    <mergeCell ref="B8:C8"/>
    <mergeCell ref="H7:J7"/>
  </mergeCells>
  <phoneticPr fontId="2"/>
  <printOptions horizontalCentered="1" verticalCentered="1"/>
  <pageMargins left="0.59055118110236227" right="0.39370078740157483" top="0" bottom="0" header="0" footer="0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8AA2C6-9168-4533-81B6-33CD8529E87F}">
          <x14:formula1>
            <xm:f>'ILP集計用（入力不要）'!$D$3:$D$6</xm:f>
          </x14:formula1>
          <xm:sqref>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0554-34D2-4269-AE4D-C4873C1FFF70}">
  <dimension ref="A1:F46"/>
  <sheetViews>
    <sheetView workbookViewId="0">
      <pane ySplit="2" topLeftCell="A3" activePane="bottomLeft" state="frozen"/>
      <selection pane="bottomLeft" activeCell="J9" sqref="J9"/>
    </sheetView>
  </sheetViews>
  <sheetFormatPr defaultRowHeight="18"/>
  <cols>
    <col min="1" max="1" width="15.875" style="81" bestFit="1" customWidth="1"/>
    <col min="2" max="2" width="17.75" style="81" customWidth="1"/>
    <col min="3" max="3" width="31.25" style="81" bestFit="1" customWidth="1"/>
    <col min="4" max="4" width="11.125" style="81" bestFit="1" customWidth="1"/>
    <col min="5" max="6" width="10.25" style="81" bestFit="1" customWidth="1"/>
    <col min="7" max="16384" width="9" style="81"/>
  </cols>
  <sheetData>
    <row r="1" spans="1:6">
      <c r="E1" s="82"/>
      <c r="F1" s="81">
        <f>SUBTOTAL(9,F2:F46)</f>
        <v>0</v>
      </c>
    </row>
    <row r="2" spans="1:6">
      <c r="A2" s="83" t="s">
        <v>111</v>
      </c>
      <c r="B2" s="84" t="s">
        <v>5</v>
      </c>
      <c r="C2" s="84" t="s">
        <v>112</v>
      </c>
      <c r="D2" s="84" t="s">
        <v>8</v>
      </c>
      <c r="E2" s="84" t="s">
        <v>113</v>
      </c>
      <c r="F2" s="84" t="s">
        <v>138</v>
      </c>
    </row>
    <row r="3" spans="1:6">
      <c r="A3" s="85">
        <v>4582268687385</v>
      </c>
      <c r="B3" s="85" t="s">
        <v>99</v>
      </c>
      <c r="C3" s="85" t="s">
        <v>114</v>
      </c>
      <c r="D3" s="85" t="s">
        <v>115</v>
      </c>
      <c r="E3" s="85">
        <v>5000</v>
      </c>
      <c r="F3" s="85"/>
    </row>
    <row r="4" spans="1:6">
      <c r="A4" s="85">
        <v>4582268682731</v>
      </c>
      <c r="B4" s="85" t="s">
        <v>19</v>
      </c>
      <c r="C4" s="85" t="s">
        <v>116</v>
      </c>
      <c r="D4" s="85" t="s">
        <v>117</v>
      </c>
      <c r="E4" s="85">
        <v>6000</v>
      </c>
      <c r="F4" s="85"/>
    </row>
    <row r="5" spans="1:6">
      <c r="A5" s="85">
        <v>4582268680133</v>
      </c>
      <c r="B5" s="85" t="s">
        <v>27</v>
      </c>
      <c r="C5" s="85" t="s">
        <v>116</v>
      </c>
      <c r="D5" s="85" t="s">
        <v>115</v>
      </c>
      <c r="E5" s="85">
        <v>6000</v>
      </c>
      <c r="F5" s="85"/>
    </row>
    <row r="6" spans="1:6">
      <c r="A6" s="85">
        <v>4582268680041</v>
      </c>
      <c r="B6" s="85" t="s">
        <v>20</v>
      </c>
      <c r="C6" s="85" t="s">
        <v>116</v>
      </c>
      <c r="D6" s="85" t="s">
        <v>118</v>
      </c>
      <c r="E6" s="85">
        <v>6000</v>
      </c>
      <c r="F6" s="85"/>
    </row>
    <row r="7" spans="1:6">
      <c r="A7" s="85">
        <v>4582268687330</v>
      </c>
      <c r="B7" s="85" t="s">
        <v>119</v>
      </c>
      <c r="C7" s="85" t="s">
        <v>116</v>
      </c>
      <c r="D7" s="85" t="s">
        <v>120</v>
      </c>
      <c r="E7" s="85">
        <v>6000</v>
      </c>
      <c r="F7" s="85"/>
    </row>
    <row r="8" spans="1:6">
      <c r="A8" s="85">
        <v>4582268684407</v>
      </c>
      <c r="B8" s="85" t="s">
        <v>29</v>
      </c>
      <c r="C8" s="85" t="s">
        <v>116</v>
      </c>
      <c r="D8" s="85" t="s">
        <v>88</v>
      </c>
      <c r="E8" s="85">
        <v>6000</v>
      </c>
      <c r="F8" s="85"/>
    </row>
    <row r="9" spans="1:6">
      <c r="A9" s="85">
        <v>4582268680058</v>
      </c>
      <c r="B9" s="85" t="s">
        <v>21</v>
      </c>
      <c r="C9" s="85" t="s">
        <v>116</v>
      </c>
      <c r="D9" s="85" t="s">
        <v>121</v>
      </c>
      <c r="E9" s="85">
        <v>6000</v>
      </c>
      <c r="F9" s="85"/>
    </row>
    <row r="10" spans="1:6">
      <c r="A10" s="85">
        <v>4582268685411</v>
      </c>
      <c r="B10" s="85" t="s">
        <v>122</v>
      </c>
      <c r="C10" s="85" t="s">
        <v>116</v>
      </c>
      <c r="D10" s="85" t="s">
        <v>123</v>
      </c>
      <c r="E10" s="85">
        <v>6000</v>
      </c>
      <c r="F10" s="85"/>
    </row>
    <row r="11" spans="1:6">
      <c r="A11" s="85">
        <v>4582268680065</v>
      </c>
      <c r="B11" s="85" t="s">
        <v>22</v>
      </c>
      <c r="C11" s="85" t="s">
        <v>116</v>
      </c>
      <c r="D11" s="85" t="s">
        <v>124</v>
      </c>
      <c r="E11" s="85">
        <v>6000</v>
      </c>
      <c r="F11" s="85"/>
    </row>
    <row r="12" spans="1:6">
      <c r="A12" s="85">
        <v>4582268680126</v>
      </c>
      <c r="B12" s="85" t="s">
        <v>26</v>
      </c>
      <c r="C12" s="85" t="s">
        <v>116</v>
      </c>
      <c r="D12" s="85" t="s">
        <v>125</v>
      </c>
      <c r="E12" s="85">
        <v>6000</v>
      </c>
      <c r="F12" s="85"/>
    </row>
    <row r="13" spans="1:6">
      <c r="A13" s="85">
        <v>4582268680072</v>
      </c>
      <c r="B13" s="85" t="s">
        <v>23</v>
      </c>
      <c r="C13" s="85" t="s">
        <v>116</v>
      </c>
      <c r="D13" s="85" t="s">
        <v>126</v>
      </c>
      <c r="E13" s="85">
        <v>6000</v>
      </c>
      <c r="F13" s="85"/>
    </row>
    <row r="14" spans="1:6">
      <c r="A14" s="85">
        <v>4582268682755</v>
      </c>
      <c r="B14" s="85" t="s">
        <v>28</v>
      </c>
      <c r="C14" s="85" t="s">
        <v>116</v>
      </c>
      <c r="D14" s="85" t="s">
        <v>127</v>
      </c>
      <c r="E14" s="85">
        <v>6000</v>
      </c>
      <c r="F14" s="85"/>
    </row>
    <row r="15" spans="1:6">
      <c r="A15" s="85">
        <v>4582268680089</v>
      </c>
      <c r="B15" s="85" t="s">
        <v>24</v>
      </c>
      <c r="C15" s="85" t="s">
        <v>116</v>
      </c>
      <c r="D15" s="85" t="s">
        <v>128</v>
      </c>
      <c r="E15" s="85">
        <v>6000</v>
      </c>
      <c r="F15" s="85"/>
    </row>
    <row r="16" spans="1:6">
      <c r="A16" s="85">
        <v>4582268680102</v>
      </c>
      <c r="B16" s="85" t="s">
        <v>25</v>
      </c>
      <c r="C16" s="85" t="s">
        <v>116</v>
      </c>
      <c r="D16" s="85" t="s">
        <v>129</v>
      </c>
      <c r="E16" s="85">
        <v>6000</v>
      </c>
      <c r="F16" s="85"/>
    </row>
    <row r="17" spans="1:6">
      <c r="A17" s="85">
        <v>4582268682748</v>
      </c>
      <c r="B17" s="85" t="s">
        <v>30</v>
      </c>
      <c r="C17" s="85" t="s">
        <v>130</v>
      </c>
      <c r="D17" s="85" t="s">
        <v>117</v>
      </c>
      <c r="E17" s="85">
        <v>6500</v>
      </c>
      <c r="F17" s="85"/>
    </row>
    <row r="18" spans="1:6">
      <c r="A18" s="85">
        <v>4582268680249</v>
      </c>
      <c r="B18" s="85" t="s">
        <v>39</v>
      </c>
      <c r="C18" s="85" t="s">
        <v>130</v>
      </c>
      <c r="D18" s="85" t="s">
        <v>115</v>
      </c>
      <c r="E18" s="85">
        <v>6500</v>
      </c>
      <c r="F18" s="85"/>
    </row>
    <row r="19" spans="1:6">
      <c r="A19" s="85">
        <v>4582268680157</v>
      </c>
      <c r="B19" s="85" t="s">
        <v>31</v>
      </c>
      <c r="C19" s="85" t="s">
        <v>130</v>
      </c>
      <c r="D19" s="85" t="s">
        <v>118</v>
      </c>
      <c r="E19" s="85">
        <v>6500</v>
      </c>
      <c r="F19" s="85"/>
    </row>
    <row r="20" spans="1:6">
      <c r="A20" s="85">
        <v>4582268687347</v>
      </c>
      <c r="B20" s="85" t="s">
        <v>131</v>
      </c>
      <c r="C20" s="85" t="s">
        <v>130</v>
      </c>
      <c r="D20" s="85" t="s">
        <v>120</v>
      </c>
      <c r="E20" s="85">
        <v>6500</v>
      </c>
      <c r="F20" s="85"/>
    </row>
    <row r="21" spans="1:6">
      <c r="A21" s="85">
        <v>4582268684414</v>
      </c>
      <c r="B21" s="85" t="s">
        <v>41</v>
      </c>
      <c r="C21" s="85" t="s">
        <v>130</v>
      </c>
      <c r="D21" s="85" t="s">
        <v>88</v>
      </c>
      <c r="E21" s="85">
        <v>6500</v>
      </c>
      <c r="F21" s="85"/>
    </row>
    <row r="22" spans="1:6">
      <c r="A22" s="85">
        <v>4582268680164</v>
      </c>
      <c r="B22" s="85" t="s">
        <v>32</v>
      </c>
      <c r="C22" s="85" t="s">
        <v>130</v>
      </c>
      <c r="D22" s="85" t="s">
        <v>121</v>
      </c>
      <c r="E22" s="85">
        <v>6500</v>
      </c>
      <c r="F22" s="85"/>
    </row>
    <row r="23" spans="1:6">
      <c r="A23" s="85">
        <v>4582268685428</v>
      </c>
      <c r="B23" s="85" t="s">
        <v>33</v>
      </c>
      <c r="C23" s="85" t="s">
        <v>130</v>
      </c>
      <c r="D23" s="85" t="s">
        <v>123</v>
      </c>
      <c r="E23" s="85">
        <v>6500</v>
      </c>
      <c r="F23" s="85"/>
    </row>
    <row r="24" spans="1:6">
      <c r="A24" s="85">
        <v>4582268680171</v>
      </c>
      <c r="B24" s="85" t="s">
        <v>34</v>
      </c>
      <c r="C24" s="85" t="s">
        <v>130</v>
      </c>
      <c r="D24" s="85" t="s">
        <v>124</v>
      </c>
      <c r="E24" s="85">
        <v>6500</v>
      </c>
      <c r="F24" s="85"/>
    </row>
    <row r="25" spans="1:6">
      <c r="A25" s="85">
        <v>4582268680232</v>
      </c>
      <c r="B25" s="85" t="s">
        <v>38</v>
      </c>
      <c r="C25" s="85" t="s">
        <v>130</v>
      </c>
      <c r="D25" s="85" t="s">
        <v>125</v>
      </c>
      <c r="E25" s="85">
        <v>6500</v>
      </c>
      <c r="F25" s="85"/>
    </row>
    <row r="26" spans="1:6">
      <c r="A26" s="85">
        <v>4582268680188</v>
      </c>
      <c r="B26" s="85" t="s">
        <v>35</v>
      </c>
      <c r="C26" s="85" t="s">
        <v>130</v>
      </c>
      <c r="D26" s="85" t="s">
        <v>126</v>
      </c>
      <c r="E26" s="85">
        <v>6500</v>
      </c>
      <c r="F26" s="85"/>
    </row>
    <row r="27" spans="1:6">
      <c r="A27" s="85">
        <v>4582268682762</v>
      </c>
      <c r="B27" s="85" t="s">
        <v>40</v>
      </c>
      <c r="C27" s="85" t="s">
        <v>130</v>
      </c>
      <c r="D27" s="85" t="s">
        <v>127</v>
      </c>
      <c r="E27" s="85">
        <v>6500</v>
      </c>
      <c r="F27" s="85"/>
    </row>
    <row r="28" spans="1:6">
      <c r="A28" s="85">
        <v>4582268680195</v>
      </c>
      <c r="B28" s="85" t="s">
        <v>36</v>
      </c>
      <c r="C28" s="85" t="s">
        <v>130</v>
      </c>
      <c r="D28" s="85" t="s">
        <v>128</v>
      </c>
      <c r="E28" s="85">
        <v>6500</v>
      </c>
      <c r="F28" s="85"/>
    </row>
    <row r="29" spans="1:6">
      <c r="A29" s="85">
        <v>4582268680218</v>
      </c>
      <c r="B29" s="85" t="s">
        <v>37</v>
      </c>
      <c r="C29" s="85" t="s">
        <v>130</v>
      </c>
      <c r="D29" s="85" t="s">
        <v>129</v>
      </c>
      <c r="E29" s="85">
        <v>6500</v>
      </c>
      <c r="F29" s="85"/>
    </row>
    <row r="30" spans="1:6">
      <c r="A30" s="85">
        <v>4582268680034</v>
      </c>
      <c r="B30" s="85" t="s">
        <v>42</v>
      </c>
      <c r="C30" s="85" t="s">
        <v>132</v>
      </c>
      <c r="D30" s="85" t="s">
        <v>117</v>
      </c>
      <c r="E30" s="85">
        <v>7000</v>
      </c>
      <c r="F30" s="85"/>
    </row>
    <row r="31" spans="1:6">
      <c r="A31" s="85">
        <v>4582268680355</v>
      </c>
      <c r="B31" s="85" t="s">
        <v>51</v>
      </c>
      <c r="C31" s="85" t="s">
        <v>132</v>
      </c>
      <c r="D31" s="85" t="s">
        <v>115</v>
      </c>
      <c r="E31" s="85">
        <v>7000</v>
      </c>
      <c r="F31" s="85"/>
    </row>
    <row r="32" spans="1:6">
      <c r="A32" s="85">
        <v>4582268680263</v>
      </c>
      <c r="B32" s="85" t="s">
        <v>43</v>
      </c>
      <c r="C32" s="85" t="s">
        <v>132</v>
      </c>
      <c r="D32" s="85" t="s">
        <v>118</v>
      </c>
      <c r="E32" s="85">
        <v>7000</v>
      </c>
      <c r="F32" s="85"/>
    </row>
    <row r="33" spans="1:6">
      <c r="A33" s="85">
        <v>4582268687354</v>
      </c>
      <c r="B33" s="85" t="s">
        <v>133</v>
      </c>
      <c r="C33" s="85" t="s">
        <v>132</v>
      </c>
      <c r="D33" s="85" t="s">
        <v>120</v>
      </c>
      <c r="E33" s="85">
        <v>7000</v>
      </c>
      <c r="F33" s="85"/>
    </row>
    <row r="34" spans="1:6">
      <c r="A34" s="85">
        <v>4582268684421</v>
      </c>
      <c r="B34" s="85" t="s">
        <v>53</v>
      </c>
      <c r="C34" s="85" t="s">
        <v>132</v>
      </c>
      <c r="D34" s="85" t="s">
        <v>88</v>
      </c>
      <c r="E34" s="85">
        <v>7000</v>
      </c>
      <c r="F34" s="85"/>
    </row>
    <row r="35" spans="1:6">
      <c r="A35" s="85">
        <v>4582268680270</v>
      </c>
      <c r="B35" s="85" t="s">
        <v>44</v>
      </c>
      <c r="C35" s="85" t="s">
        <v>132</v>
      </c>
      <c r="D35" s="85" t="s">
        <v>121</v>
      </c>
      <c r="E35" s="85">
        <v>7000</v>
      </c>
      <c r="F35" s="85"/>
    </row>
    <row r="36" spans="1:6">
      <c r="A36" s="85">
        <v>4582268685435</v>
      </c>
      <c r="B36" s="85" t="s">
        <v>45</v>
      </c>
      <c r="C36" s="85" t="s">
        <v>132</v>
      </c>
      <c r="D36" s="85" t="s">
        <v>134</v>
      </c>
      <c r="E36" s="85">
        <v>7000</v>
      </c>
      <c r="F36" s="85"/>
    </row>
    <row r="37" spans="1:6">
      <c r="A37" s="85">
        <v>4582268680287</v>
      </c>
      <c r="B37" s="85" t="s">
        <v>46</v>
      </c>
      <c r="C37" s="85" t="s">
        <v>132</v>
      </c>
      <c r="D37" s="85" t="s">
        <v>124</v>
      </c>
      <c r="E37" s="85">
        <v>7000</v>
      </c>
      <c r="F37" s="85"/>
    </row>
    <row r="38" spans="1:6">
      <c r="A38" s="85">
        <v>4582268680348</v>
      </c>
      <c r="B38" s="85" t="s">
        <v>50</v>
      </c>
      <c r="C38" s="85" t="s">
        <v>132</v>
      </c>
      <c r="D38" s="85" t="s">
        <v>125</v>
      </c>
      <c r="E38" s="85">
        <v>7000</v>
      </c>
      <c r="F38" s="85"/>
    </row>
    <row r="39" spans="1:6">
      <c r="A39" s="85">
        <v>4582268680294</v>
      </c>
      <c r="B39" s="85" t="s">
        <v>47</v>
      </c>
      <c r="C39" s="85" t="s">
        <v>132</v>
      </c>
      <c r="D39" s="85" t="s">
        <v>126</v>
      </c>
      <c r="E39" s="85">
        <v>7000</v>
      </c>
      <c r="F39" s="85"/>
    </row>
    <row r="40" spans="1:6">
      <c r="A40" s="85">
        <v>4582268682779</v>
      </c>
      <c r="B40" s="85" t="s">
        <v>52</v>
      </c>
      <c r="C40" s="85" t="s">
        <v>132</v>
      </c>
      <c r="D40" s="85" t="s">
        <v>127</v>
      </c>
      <c r="E40" s="85">
        <v>7000</v>
      </c>
      <c r="F40" s="85"/>
    </row>
    <row r="41" spans="1:6">
      <c r="A41" s="85">
        <v>4582268680300</v>
      </c>
      <c r="B41" s="85" t="s">
        <v>48</v>
      </c>
      <c r="C41" s="85" t="s">
        <v>132</v>
      </c>
      <c r="D41" s="85" t="s">
        <v>128</v>
      </c>
      <c r="E41" s="85">
        <v>7000</v>
      </c>
      <c r="F41" s="85"/>
    </row>
    <row r="42" spans="1:6">
      <c r="A42" s="85">
        <v>4582268680324</v>
      </c>
      <c r="B42" s="85" t="s">
        <v>49</v>
      </c>
      <c r="C42" s="85" t="s">
        <v>132</v>
      </c>
      <c r="D42" s="85" t="s">
        <v>129</v>
      </c>
      <c r="E42" s="85">
        <v>7000</v>
      </c>
      <c r="F42" s="85"/>
    </row>
    <row r="43" spans="1:6">
      <c r="A43" s="85">
        <v>4582268687361</v>
      </c>
      <c r="B43" s="85" t="s">
        <v>135</v>
      </c>
      <c r="C43" s="85" t="s">
        <v>136</v>
      </c>
      <c r="D43" s="85" t="s">
        <v>115</v>
      </c>
      <c r="E43" s="85">
        <v>7500</v>
      </c>
      <c r="F43" s="85"/>
    </row>
    <row r="44" spans="1:6">
      <c r="A44" s="85">
        <v>4582268687392</v>
      </c>
      <c r="B44" s="85" t="s">
        <v>104</v>
      </c>
      <c r="C44" s="85" t="s">
        <v>116</v>
      </c>
      <c r="D44" s="85" t="s">
        <v>139</v>
      </c>
      <c r="E44" s="85">
        <v>6000</v>
      </c>
      <c r="F44" s="85"/>
    </row>
    <row r="45" spans="1:6">
      <c r="A45" s="85">
        <v>4582268687408</v>
      </c>
      <c r="B45" s="85" t="s">
        <v>105</v>
      </c>
      <c r="C45" s="85" t="s">
        <v>130</v>
      </c>
      <c r="D45" s="85" t="s">
        <v>139</v>
      </c>
      <c r="E45" s="85">
        <v>6500</v>
      </c>
      <c r="F45" s="85"/>
    </row>
    <row r="46" spans="1:6">
      <c r="A46" s="85">
        <v>4582268687415</v>
      </c>
      <c r="B46" s="85" t="s">
        <v>107</v>
      </c>
      <c r="C46" s="85" t="s">
        <v>132</v>
      </c>
      <c r="D46" s="85" t="s">
        <v>139</v>
      </c>
      <c r="E46" s="85">
        <v>7000</v>
      </c>
      <c r="F46" s="85"/>
    </row>
  </sheetData>
  <autoFilter ref="A2:F46" xr:uid="{F6280554-34D2-4269-AE4D-C4873C1FFF70}"/>
  <phoneticPr fontId="26"/>
  <conditionalFormatting sqref="A3:A4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45"/>
  <sheetViews>
    <sheetView zoomScaleNormal="100" zoomScaleSheetLayoutView="100" workbookViewId="0">
      <pane ySplit="2" topLeftCell="A3" activePane="bottomLeft" state="frozen"/>
      <selection pane="bottomLeft" activeCell="B2" sqref="B2"/>
    </sheetView>
  </sheetViews>
  <sheetFormatPr defaultRowHeight="13.5"/>
  <sheetData>
    <row r="1" spans="1:4">
      <c r="A1" t="s">
        <v>148</v>
      </c>
      <c r="B1" t="str">
        <f>BOOSTER!N4</f>
        <v>▼こちらからお選びください</v>
      </c>
    </row>
    <row r="2" spans="1:4">
      <c r="A2" t="s">
        <v>96</v>
      </c>
      <c r="B2" t="s">
        <v>97</v>
      </c>
    </row>
    <row r="3" spans="1:4">
      <c r="A3" s="1" t="s">
        <v>99</v>
      </c>
      <c r="B3" s="1">
        <f>BOOSTER!F18</f>
        <v>0</v>
      </c>
      <c r="D3" t="s">
        <v>147</v>
      </c>
    </row>
    <row r="4" spans="1:4">
      <c r="A4" s="1" t="s">
        <v>19</v>
      </c>
      <c r="B4" s="1">
        <f>BOOSTER!J9</f>
        <v>0</v>
      </c>
      <c r="D4" t="s">
        <v>144</v>
      </c>
    </row>
    <row r="5" spans="1:4">
      <c r="A5" s="1" t="s">
        <v>20</v>
      </c>
      <c r="B5" s="1">
        <f>BOOSTER!J10</f>
        <v>0</v>
      </c>
      <c r="D5" t="s">
        <v>145</v>
      </c>
    </row>
    <row r="6" spans="1:4">
      <c r="A6" s="1" t="s">
        <v>21</v>
      </c>
      <c r="B6" s="1">
        <f>BOOSTER!J11</f>
        <v>0</v>
      </c>
      <c r="D6" t="s">
        <v>146</v>
      </c>
    </row>
    <row r="7" spans="1:4">
      <c r="A7" s="1" t="s">
        <v>102</v>
      </c>
      <c r="B7" s="1">
        <f>BOOSTER!J12</f>
        <v>0</v>
      </c>
    </row>
    <row r="8" spans="1:4">
      <c r="A8" s="1" t="s">
        <v>22</v>
      </c>
      <c r="B8" s="1">
        <f>BOOSTER!J13</f>
        <v>0</v>
      </c>
    </row>
    <row r="9" spans="1:4">
      <c r="A9" s="1" t="s">
        <v>23</v>
      </c>
      <c r="B9" s="1">
        <f>BOOSTER!J14</f>
        <v>0</v>
      </c>
    </row>
    <row r="10" spans="1:4">
      <c r="A10" s="1" t="s">
        <v>24</v>
      </c>
      <c r="B10" s="1">
        <f>BOOSTER!J15</f>
        <v>0</v>
      </c>
    </row>
    <row r="11" spans="1:4">
      <c r="A11" s="1" t="s">
        <v>25</v>
      </c>
      <c r="B11" s="1">
        <f>BOOSTER!J16</f>
        <v>0</v>
      </c>
    </row>
    <row r="12" spans="1:4">
      <c r="A12" s="1" t="s">
        <v>26</v>
      </c>
      <c r="B12" s="1">
        <f>BOOSTER!J17</f>
        <v>0</v>
      </c>
    </row>
    <row r="13" spans="1:4">
      <c r="A13" s="1" t="s">
        <v>27</v>
      </c>
      <c r="B13" s="1">
        <f>BOOSTER!J18</f>
        <v>0</v>
      </c>
    </row>
    <row r="14" spans="1:4">
      <c r="A14" s="1" t="s">
        <v>28</v>
      </c>
      <c r="B14" s="1">
        <f>BOOSTER!J19</f>
        <v>0</v>
      </c>
    </row>
    <row r="15" spans="1:4">
      <c r="A15" s="1" t="s">
        <v>29</v>
      </c>
      <c r="B15" s="1">
        <f>BOOSTER!J20</f>
        <v>0</v>
      </c>
    </row>
    <row r="16" spans="1:4">
      <c r="A16" s="1" t="s">
        <v>93</v>
      </c>
      <c r="B16" s="1">
        <f>BOOSTER!J21</f>
        <v>0</v>
      </c>
    </row>
    <row r="17" spans="1:2">
      <c r="A17" s="1" t="s">
        <v>103</v>
      </c>
      <c r="B17" s="1">
        <f>BOOSTER!J22</f>
        <v>0</v>
      </c>
    </row>
    <row r="18" spans="1:2">
      <c r="A18" s="1" t="s">
        <v>30</v>
      </c>
      <c r="B18" s="1">
        <f>BOOSTER!N9</f>
        <v>0</v>
      </c>
    </row>
    <row r="19" spans="1:2">
      <c r="A19" s="1" t="s">
        <v>31</v>
      </c>
      <c r="B19" s="1">
        <f>BOOSTER!N10</f>
        <v>0</v>
      </c>
    </row>
    <row r="20" spans="1:2">
      <c r="A20" s="1" t="s">
        <v>32</v>
      </c>
      <c r="B20" s="1">
        <f>BOOSTER!N11</f>
        <v>0</v>
      </c>
    </row>
    <row r="21" spans="1:2">
      <c r="A21" s="1" t="s">
        <v>33</v>
      </c>
      <c r="B21" s="1">
        <f>BOOSTER!N12</f>
        <v>0</v>
      </c>
    </row>
    <row r="22" spans="1:2">
      <c r="A22" s="1" t="s">
        <v>34</v>
      </c>
      <c r="B22" s="1">
        <f>BOOSTER!N13</f>
        <v>0</v>
      </c>
    </row>
    <row r="23" spans="1:2">
      <c r="A23" s="1" t="s">
        <v>35</v>
      </c>
      <c r="B23" s="1">
        <f>BOOSTER!N14</f>
        <v>0</v>
      </c>
    </row>
    <row r="24" spans="1:2">
      <c r="A24" s="1" t="s">
        <v>36</v>
      </c>
      <c r="B24" s="1">
        <f>BOOSTER!N15</f>
        <v>0</v>
      </c>
    </row>
    <row r="25" spans="1:2">
      <c r="A25" s="1" t="s">
        <v>37</v>
      </c>
      <c r="B25" s="1">
        <f>BOOSTER!N16</f>
        <v>0</v>
      </c>
    </row>
    <row r="26" spans="1:2">
      <c r="A26" s="1" t="s">
        <v>38</v>
      </c>
      <c r="B26" s="1">
        <f>BOOSTER!N17</f>
        <v>0</v>
      </c>
    </row>
    <row r="27" spans="1:2">
      <c r="A27" s="1" t="s">
        <v>39</v>
      </c>
      <c r="B27" s="1">
        <f>BOOSTER!N18</f>
        <v>0</v>
      </c>
    </row>
    <row r="28" spans="1:2">
      <c r="A28" s="1" t="s">
        <v>40</v>
      </c>
      <c r="B28" s="1">
        <f>BOOSTER!N19</f>
        <v>0</v>
      </c>
    </row>
    <row r="29" spans="1:2">
      <c r="A29" s="1" t="s">
        <v>41</v>
      </c>
      <c r="B29" s="1">
        <f>BOOSTER!N20</f>
        <v>0</v>
      </c>
    </row>
    <row r="30" spans="1:2">
      <c r="A30" s="1" t="s">
        <v>94</v>
      </c>
      <c r="B30" s="1">
        <f>BOOSTER!N21</f>
        <v>0</v>
      </c>
    </row>
    <row r="31" spans="1:2">
      <c r="A31" s="1" t="s">
        <v>105</v>
      </c>
      <c r="B31" s="1">
        <f>BOOSTER!N22</f>
        <v>0</v>
      </c>
    </row>
    <row r="32" spans="1:2">
      <c r="A32" s="1" t="s">
        <v>42</v>
      </c>
      <c r="B32" s="1">
        <f>BOOSTER!R9</f>
        <v>0</v>
      </c>
    </row>
    <row r="33" spans="1:2">
      <c r="A33" s="1" t="s">
        <v>43</v>
      </c>
      <c r="B33" s="1">
        <f>BOOSTER!R10</f>
        <v>0</v>
      </c>
    </row>
    <row r="34" spans="1:2">
      <c r="A34" s="1" t="s">
        <v>44</v>
      </c>
      <c r="B34" s="1">
        <f>BOOSTER!R11</f>
        <v>0</v>
      </c>
    </row>
    <row r="35" spans="1:2">
      <c r="A35" s="1" t="s">
        <v>45</v>
      </c>
      <c r="B35" s="1">
        <f>BOOSTER!R12</f>
        <v>0</v>
      </c>
    </row>
    <row r="36" spans="1:2">
      <c r="A36" s="1" t="s">
        <v>46</v>
      </c>
      <c r="B36" s="1">
        <f>BOOSTER!R13</f>
        <v>0</v>
      </c>
    </row>
    <row r="37" spans="1:2">
      <c r="A37" s="1" t="s">
        <v>47</v>
      </c>
      <c r="B37" s="1">
        <f>BOOSTER!R14</f>
        <v>0</v>
      </c>
    </row>
    <row r="38" spans="1:2">
      <c r="A38" s="1" t="s">
        <v>48</v>
      </c>
      <c r="B38" s="1">
        <f>BOOSTER!R15</f>
        <v>0</v>
      </c>
    </row>
    <row r="39" spans="1:2">
      <c r="A39" s="1" t="s">
        <v>49</v>
      </c>
      <c r="B39" s="1">
        <f>BOOSTER!R16</f>
        <v>0</v>
      </c>
    </row>
    <row r="40" spans="1:2">
      <c r="A40" s="1" t="s">
        <v>50</v>
      </c>
      <c r="B40" s="1">
        <f>BOOSTER!R17</f>
        <v>0</v>
      </c>
    </row>
    <row r="41" spans="1:2">
      <c r="A41" s="1" t="s">
        <v>51</v>
      </c>
      <c r="B41" s="1">
        <f>BOOSTER!R18</f>
        <v>0</v>
      </c>
    </row>
    <row r="42" spans="1:2">
      <c r="A42" s="1" t="s">
        <v>52</v>
      </c>
      <c r="B42" s="1">
        <f>BOOSTER!R19</f>
        <v>0</v>
      </c>
    </row>
    <row r="43" spans="1:2">
      <c r="A43" s="1" t="s">
        <v>53</v>
      </c>
      <c r="B43" s="1">
        <f>BOOSTER!R20</f>
        <v>0</v>
      </c>
    </row>
    <row r="44" spans="1:2">
      <c r="A44" s="1" t="s">
        <v>95</v>
      </c>
      <c r="B44" s="1">
        <f>BOOSTER!R21</f>
        <v>0</v>
      </c>
    </row>
    <row r="45" spans="1:2">
      <c r="A45" t="s">
        <v>107</v>
      </c>
      <c r="B45">
        <f>BOOSTER!R22</f>
        <v>0</v>
      </c>
    </row>
  </sheetData>
  <sheetProtection selectLockedCells="1" selectUnlockedCells="1"/>
  <autoFilter ref="A2:B45" xr:uid="{00000000-0001-0000-0100-000000000000}"/>
  <phoneticPr fontId="6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BOOSTER</vt:lpstr>
      <vt:lpstr>NEW JANコード_2023</vt:lpstr>
      <vt:lpstr>ILP集計用（入力不要）</vt:lpstr>
      <vt:lpstr>BOOSTER!Print_Area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ILP1</dc:creator>
  <cp:lastModifiedBy>ILP-14</cp:lastModifiedBy>
  <cp:lastPrinted>2023-01-23T07:23:19Z</cp:lastPrinted>
  <dcterms:created xsi:type="dcterms:W3CDTF">2014-03-03T05:34:38Z</dcterms:created>
  <dcterms:modified xsi:type="dcterms:W3CDTF">2023-02-14T06:03:01Z</dcterms:modified>
</cp:coreProperties>
</file>